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IRECT AID\Supts Memos\FY 2021\Attachments\Supts Memo No. 131-21 - VPSA Series XXI\Working Files\"/>
    </mc:Choice>
  </mc:AlternateContent>
  <bookViews>
    <workbookView xWindow="90" yWindow="45" windowWidth="20760" windowHeight="9510"/>
  </bookViews>
  <sheets>
    <sheet name="Series XX" sheetId="5" r:id="rId1"/>
  </sheets>
  <externalReferences>
    <externalReference r:id="rId2"/>
  </externalReferences>
  <definedNames>
    <definedName name="_Order1" hidden="1">255</definedName>
    <definedName name="HTML_CodePage" hidden="1">1252</definedName>
    <definedName name="HTML_Control" hidden="1">{"'do017lst'!$A$1:$D$267"}</definedName>
    <definedName name="HTML_Description" hidden="1">"1998 - 1999 Dropout Statistics"</definedName>
    <definedName name="HTML_Email" hidden="1">""</definedName>
    <definedName name="HTML_Header" hidden="1">"Virginia Department of Education"</definedName>
    <definedName name="HTML_LastUpdate" hidden="1">"2/3/2000"</definedName>
    <definedName name="HTML_LineAfter" hidden="1">FALSE</definedName>
    <definedName name="HTML_LineBefore" hidden="1">FALSE</definedName>
    <definedName name="HTML_Name" hidden="1">"Virginia Dept. of Education"</definedName>
    <definedName name="HTML_OBDlg2" hidden="1">TRUE</definedName>
    <definedName name="HTML_OBDlg4" hidden="1">TRUE</definedName>
    <definedName name="HTML_OS" hidden="1">0</definedName>
    <definedName name="HTML_PathFile" hidden="1">"H:\adhoc\dropouts\1998 repts\do9899.htm"</definedName>
    <definedName name="HTML_Title" hidden="1">"Va Dept of Education -- Dropouts"</definedName>
    <definedName name="_xlnm.Print_Area" localSheetId="0">'Series XX'!$A$2:$M$213</definedName>
    <definedName name="Print_Area_MI">#REF!</definedName>
    <definedName name="_xlnm.Print_Titles" localSheetId="0">'Series XX'!$2:$10</definedName>
    <definedName name="Total_Expenditures">[1]Recapitulation!$F$18</definedName>
  </definedNames>
  <calcPr calcId="162913"/>
</workbook>
</file>

<file path=xl/calcChain.xml><?xml version="1.0" encoding="utf-8"?>
<calcChain xmlns="http://schemas.openxmlformats.org/spreadsheetml/2006/main">
  <c r="F162" i="5" l="1"/>
  <c r="L162" i="5" s="1"/>
  <c r="I213" i="5" l="1"/>
  <c r="G213" i="5"/>
  <c r="L212" i="5"/>
  <c r="D213" i="5" l="1"/>
  <c r="C213" i="5"/>
  <c r="L210" i="5" l="1"/>
  <c r="L211" i="5"/>
  <c r="H11" i="5" l="1"/>
  <c r="J11" i="5"/>
  <c r="H12" i="5"/>
  <c r="J12" i="5"/>
  <c r="K12" i="5" s="1"/>
  <c r="H13" i="5"/>
  <c r="J13" i="5"/>
  <c r="H14" i="5"/>
  <c r="J14" i="5"/>
  <c r="H15" i="5"/>
  <c r="J15" i="5"/>
  <c r="H16" i="5"/>
  <c r="J16" i="5"/>
  <c r="K16" i="5" s="1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K23" i="5" s="1"/>
  <c r="H24" i="5"/>
  <c r="J24" i="5"/>
  <c r="K24" i="5" s="1"/>
  <c r="H25" i="5"/>
  <c r="J25" i="5"/>
  <c r="H26" i="5"/>
  <c r="J26" i="5"/>
  <c r="H27" i="5"/>
  <c r="J27" i="5"/>
  <c r="K27" i="5" s="1"/>
  <c r="H28" i="5"/>
  <c r="J28" i="5"/>
  <c r="K28" i="5" s="1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K36" i="5" s="1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K46" i="5" s="1"/>
  <c r="H47" i="5"/>
  <c r="J47" i="5"/>
  <c r="K47" i="5" s="1"/>
  <c r="H48" i="5"/>
  <c r="J48" i="5"/>
  <c r="H49" i="5"/>
  <c r="J49" i="5"/>
  <c r="H50" i="5"/>
  <c r="J50" i="5"/>
  <c r="H51" i="5"/>
  <c r="J51" i="5"/>
  <c r="H52" i="5"/>
  <c r="J52" i="5"/>
  <c r="K52" i="5" s="1"/>
  <c r="H53" i="5"/>
  <c r="J53" i="5"/>
  <c r="K53" i="5" s="1"/>
  <c r="H54" i="5"/>
  <c r="J54" i="5"/>
  <c r="H55" i="5"/>
  <c r="J55" i="5"/>
  <c r="K55" i="5" s="1"/>
  <c r="H56" i="5"/>
  <c r="J56" i="5"/>
  <c r="H57" i="5"/>
  <c r="J57" i="5"/>
  <c r="K57" i="5" s="1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K65" i="5" s="1"/>
  <c r="H66" i="5"/>
  <c r="K66" i="5" s="1"/>
  <c r="L66" i="5" s="1"/>
  <c r="M66" i="5" s="1"/>
  <c r="J66" i="5"/>
  <c r="H67" i="5"/>
  <c r="J67" i="5"/>
  <c r="K67" i="5" s="1"/>
  <c r="H68" i="5"/>
  <c r="J68" i="5"/>
  <c r="H69" i="5"/>
  <c r="J69" i="5"/>
  <c r="K69" i="5" s="1"/>
  <c r="H70" i="5"/>
  <c r="J70" i="5"/>
  <c r="H71" i="5"/>
  <c r="J71" i="5"/>
  <c r="K71" i="5" s="1"/>
  <c r="H72" i="5"/>
  <c r="J72" i="5"/>
  <c r="H73" i="5"/>
  <c r="J73" i="5"/>
  <c r="K73" i="5" s="1"/>
  <c r="H74" i="5"/>
  <c r="J74" i="5"/>
  <c r="H75" i="5"/>
  <c r="J75" i="5"/>
  <c r="H76" i="5"/>
  <c r="J76" i="5"/>
  <c r="H77" i="5"/>
  <c r="J77" i="5"/>
  <c r="H78" i="5"/>
  <c r="J78" i="5"/>
  <c r="H79" i="5"/>
  <c r="J79" i="5"/>
  <c r="H80" i="5"/>
  <c r="J80" i="5"/>
  <c r="H81" i="5"/>
  <c r="J81" i="5"/>
  <c r="K81" i="5" s="1"/>
  <c r="H82" i="5"/>
  <c r="J82" i="5"/>
  <c r="H83" i="5"/>
  <c r="J83" i="5"/>
  <c r="K83" i="5" s="1"/>
  <c r="H84" i="5"/>
  <c r="J84" i="5"/>
  <c r="H85" i="5"/>
  <c r="J85" i="5"/>
  <c r="H86" i="5"/>
  <c r="J86" i="5"/>
  <c r="H87" i="5"/>
  <c r="J87" i="5"/>
  <c r="H88" i="5"/>
  <c r="J88" i="5"/>
  <c r="H89" i="5"/>
  <c r="J89" i="5"/>
  <c r="H90" i="5"/>
  <c r="J90" i="5"/>
  <c r="H91" i="5"/>
  <c r="J91" i="5"/>
  <c r="H92" i="5"/>
  <c r="J92" i="5"/>
  <c r="H93" i="5"/>
  <c r="J93" i="5"/>
  <c r="H94" i="5"/>
  <c r="J94" i="5"/>
  <c r="H95" i="5"/>
  <c r="J95" i="5"/>
  <c r="H96" i="5"/>
  <c r="J96" i="5"/>
  <c r="H97" i="5"/>
  <c r="J97" i="5"/>
  <c r="H98" i="5"/>
  <c r="J98" i="5"/>
  <c r="H99" i="5"/>
  <c r="J99" i="5"/>
  <c r="H100" i="5"/>
  <c r="J100" i="5"/>
  <c r="H101" i="5"/>
  <c r="J101" i="5"/>
  <c r="H102" i="5"/>
  <c r="J102" i="5"/>
  <c r="H103" i="5"/>
  <c r="J103" i="5"/>
  <c r="H104" i="5"/>
  <c r="J104" i="5"/>
  <c r="H105" i="5"/>
  <c r="J105" i="5"/>
  <c r="K105" i="5"/>
  <c r="H106" i="5"/>
  <c r="J106" i="5"/>
  <c r="K106" i="5" s="1"/>
  <c r="H107" i="5"/>
  <c r="J107" i="5"/>
  <c r="H108" i="5"/>
  <c r="J108" i="5"/>
  <c r="K108" i="5" s="1"/>
  <c r="H109" i="5"/>
  <c r="J109" i="5"/>
  <c r="K109" i="5" s="1"/>
  <c r="H110" i="5"/>
  <c r="J110" i="5"/>
  <c r="H111" i="5"/>
  <c r="J111" i="5"/>
  <c r="H112" i="5"/>
  <c r="J112" i="5"/>
  <c r="K112" i="5" s="1"/>
  <c r="H113" i="5"/>
  <c r="J113" i="5"/>
  <c r="H114" i="5"/>
  <c r="J114" i="5"/>
  <c r="K114" i="5" s="1"/>
  <c r="H115" i="5"/>
  <c r="J115" i="5"/>
  <c r="H116" i="5"/>
  <c r="J116" i="5"/>
  <c r="H117" i="5"/>
  <c r="J117" i="5"/>
  <c r="H118" i="5"/>
  <c r="J118" i="5"/>
  <c r="K118" i="5" s="1"/>
  <c r="H119" i="5"/>
  <c r="J119" i="5"/>
  <c r="H120" i="5"/>
  <c r="J120" i="5"/>
  <c r="H121" i="5"/>
  <c r="J121" i="5"/>
  <c r="H122" i="5"/>
  <c r="J122" i="5"/>
  <c r="H123" i="5"/>
  <c r="J123" i="5"/>
  <c r="H124" i="5"/>
  <c r="J124" i="5"/>
  <c r="H125" i="5"/>
  <c r="J125" i="5"/>
  <c r="H126" i="5"/>
  <c r="J126" i="5"/>
  <c r="H127" i="5"/>
  <c r="J127" i="5"/>
  <c r="H128" i="5"/>
  <c r="J128" i="5"/>
  <c r="H129" i="5"/>
  <c r="J129" i="5"/>
  <c r="H130" i="5"/>
  <c r="J130" i="5"/>
  <c r="K130" i="5" s="1"/>
  <c r="H131" i="5"/>
  <c r="J131" i="5"/>
  <c r="H132" i="5"/>
  <c r="J132" i="5"/>
  <c r="H133" i="5"/>
  <c r="J133" i="5"/>
  <c r="K133" i="5" s="1"/>
  <c r="H134" i="5"/>
  <c r="J134" i="5"/>
  <c r="H135" i="5"/>
  <c r="J135" i="5"/>
  <c r="H136" i="5"/>
  <c r="J136" i="5"/>
  <c r="H137" i="5"/>
  <c r="J137" i="5"/>
  <c r="K137" i="5" s="1"/>
  <c r="H138" i="5"/>
  <c r="J138" i="5"/>
  <c r="K138" i="5" s="1"/>
  <c r="H139" i="5"/>
  <c r="J139" i="5"/>
  <c r="H140" i="5"/>
  <c r="J140" i="5"/>
  <c r="H141" i="5"/>
  <c r="J141" i="5"/>
  <c r="K141" i="5" s="1"/>
  <c r="H142" i="5"/>
  <c r="J142" i="5"/>
  <c r="K142" i="5" s="1"/>
  <c r="F143" i="5"/>
  <c r="L143" i="5"/>
  <c r="F144" i="5"/>
  <c r="L144" i="5"/>
  <c r="F145" i="5"/>
  <c r="L145" i="5" s="1"/>
  <c r="L146" i="5"/>
  <c r="L147" i="5"/>
  <c r="F148" i="5"/>
  <c r="L148" i="5" s="1"/>
  <c r="L149" i="5"/>
  <c r="F150" i="5"/>
  <c r="L150" i="5" s="1"/>
  <c r="L151" i="5"/>
  <c r="F152" i="5"/>
  <c r="L152" i="5"/>
  <c r="L153" i="5"/>
  <c r="F154" i="5"/>
  <c r="L154" i="5" s="1"/>
  <c r="L155" i="5"/>
  <c r="L156" i="5"/>
  <c r="F157" i="5"/>
  <c r="L157" i="5" s="1"/>
  <c r="L158" i="5"/>
  <c r="L159" i="5"/>
  <c r="F160" i="5"/>
  <c r="L160" i="5"/>
  <c r="F161" i="5"/>
  <c r="L161" i="5" s="1"/>
  <c r="F163" i="5"/>
  <c r="L163" i="5" s="1"/>
  <c r="F164" i="5"/>
  <c r="L164" i="5" s="1"/>
  <c r="F165" i="5"/>
  <c r="L165" i="5" s="1"/>
  <c r="L166" i="5"/>
  <c r="F167" i="5"/>
  <c r="L167" i="5" s="1"/>
  <c r="F168" i="5"/>
  <c r="L168" i="5"/>
  <c r="L169" i="5"/>
  <c r="L170" i="5"/>
  <c r="F171" i="5"/>
  <c r="L171" i="5" s="1"/>
  <c r="L172" i="5"/>
  <c r="F173" i="5"/>
  <c r="L173" i="5" s="1"/>
  <c r="F174" i="5"/>
  <c r="L174" i="5" s="1"/>
  <c r="F175" i="5"/>
  <c r="L175" i="5"/>
  <c r="F176" i="5"/>
  <c r="L176" i="5" s="1"/>
  <c r="F177" i="5"/>
  <c r="L177" i="5" s="1"/>
  <c r="L178" i="5"/>
  <c r="F179" i="5"/>
  <c r="L179" i="5" s="1"/>
  <c r="F180" i="5"/>
  <c r="L180" i="5" s="1"/>
  <c r="L181" i="5"/>
  <c r="F182" i="5"/>
  <c r="L182" i="5" s="1"/>
  <c r="F183" i="5"/>
  <c r="L183" i="5" s="1"/>
  <c r="F184" i="5"/>
  <c r="L184" i="5" s="1"/>
  <c r="F185" i="5"/>
  <c r="L185" i="5" s="1"/>
  <c r="L186" i="5"/>
  <c r="F187" i="5"/>
  <c r="L187" i="5" s="1"/>
  <c r="F188" i="5"/>
  <c r="L188" i="5" s="1"/>
  <c r="L189" i="5"/>
  <c r="L190" i="5"/>
  <c r="F191" i="5"/>
  <c r="L191" i="5" s="1"/>
  <c r="F192" i="5"/>
  <c r="L192" i="5" s="1"/>
  <c r="F193" i="5"/>
  <c r="L193" i="5" s="1"/>
  <c r="F194" i="5"/>
  <c r="L194" i="5" s="1"/>
  <c r="F195" i="5"/>
  <c r="L195" i="5" s="1"/>
  <c r="F196" i="5"/>
  <c r="L196" i="5" s="1"/>
  <c r="F197" i="5"/>
  <c r="L197" i="5" s="1"/>
  <c r="F198" i="5"/>
  <c r="L198" i="5" s="1"/>
  <c r="F199" i="5"/>
  <c r="L199" i="5"/>
  <c r="F200" i="5"/>
  <c r="L200" i="5" s="1"/>
  <c r="L201" i="5"/>
  <c r="F202" i="5"/>
  <c r="L202" i="5"/>
  <c r="F203" i="5"/>
  <c r="L203" i="5" s="1"/>
  <c r="L204" i="5"/>
  <c r="F205" i="5"/>
  <c r="L205" i="5" s="1"/>
  <c r="F206" i="5"/>
  <c r="L206" i="5" s="1"/>
  <c r="L207" i="5"/>
  <c r="L208" i="5"/>
  <c r="L209" i="5"/>
  <c r="K115" i="5" l="1"/>
  <c r="K107" i="5"/>
  <c r="L107" i="5" s="1"/>
  <c r="M107" i="5" s="1"/>
  <c r="K104" i="5"/>
  <c r="K100" i="5"/>
  <c r="L100" i="5" s="1"/>
  <c r="M100" i="5" s="1"/>
  <c r="K96" i="5"/>
  <c r="K92" i="5"/>
  <c r="K80" i="5"/>
  <c r="L80" i="5" s="1"/>
  <c r="M80" i="5" s="1"/>
  <c r="K72" i="5"/>
  <c r="L72" i="5" s="1"/>
  <c r="M72" i="5" s="1"/>
  <c r="K56" i="5"/>
  <c r="K17" i="5"/>
  <c r="H213" i="5"/>
  <c r="J213" i="5"/>
  <c r="F213" i="5"/>
  <c r="L109" i="5"/>
  <c r="M109" i="5" s="1"/>
  <c r="L142" i="5"/>
  <c r="M142" i="5" s="1"/>
  <c r="L24" i="5"/>
  <c r="M24" i="5" s="1"/>
  <c r="L138" i="5"/>
  <c r="M138" i="5" s="1"/>
  <c r="K139" i="5"/>
  <c r="L139" i="5" s="1"/>
  <c r="M139" i="5" s="1"/>
  <c r="K135" i="5"/>
  <c r="L135" i="5" s="1"/>
  <c r="M135" i="5" s="1"/>
  <c r="K131" i="5"/>
  <c r="L131" i="5" s="1"/>
  <c r="M131" i="5" s="1"/>
  <c r="K127" i="5"/>
  <c r="L127" i="5" s="1"/>
  <c r="M127" i="5" s="1"/>
  <c r="K123" i="5"/>
  <c r="L123" i="5" s="1"/>
  <c r="M123" i="5" s="1"/>
  <c r="K119" i="5"/>
  <c r="L119" i="5" s="1"/>
  <c r="M119" i="5" s="1"/>
  <c r="K45" i="5"/>
  <c r="L45" i="5" s="1"/>
  <c r="M45" i="5" s="1"/>
  <c r="K41" i="5"/>
  <c r="L41" i="5" s="1"/>
  <c r="M41" i="5" s="1"/>
  <c r="K37" i="5"/>
  <c r="L37" i="5" s="1"/>
  <c r="M37" i="5" s="1"/>
  <c r="K29" i="5"/>
  <c r="L29" i="5" s="1"/>
  <c r="M29" i="5" s="1"/>
  <c r="K25" i="5"/>
  <c r="K21" i="5"/>
  <c r="L21" i="5" s="1"/>
  <c r="M21" i="5" s="1"/>
  <c r="K38" i="5"/>
  <c r="L38" i="5" s="1"/>
  <c r="M38" i="5" s="1"/>
  <c r="K97" i="5"/>
  <c r="L97" i="5" s="1"/>
  <c r="M97" i="5" s="1"/>
  <c r="K89" i="5"/>
  <c r="L89" i="5" s="1"/>
  <c r="M89" i="5" s="1"/>
  <c r="K48" i="5"/>
  <c r="L48" i="5" s="1"/>
  <c r="M48" i="5" s="1"/>
  <c r="K40" i="5"/>
  <c r="L40" i="5" s="1"/>
  <c r="M40" i="5" s="1"/>
  <c r="K140" i="5"/>
  <c r="L140" i="5" s="1"/>
  <c r="M140" i="5" s="1"/>
  <c r="K128" i="5"/>
  <c r="L128" i="5" s="1"/>
  <c r="M128" i="5" s="1"/>
  <c r="K124" i="5"/>
  <c r="L124" i="5" s="1"/>
  <c r="M124" i="5" s="1"/>
  <c r="K120" i="5"/>
  <c r="L120" i="5" s="1"/>
  <c r="M120" i="5" s="1"/>
  <c r="K116" i="5"/>
  <c r="L116" i="5" s="1"/>
  <c r="M116" i="5" s="1"/>
  <c r="K102" i="5"/>
  <c r="L102" i="5" s="1"/>
  <c r="M102" i="5" s="1"/>
  <c r="K98" i="5"/>
  <c r="L98" i="5" s="1"/>
  <c r="M98" i="5" s="1"/>
  <c r="K94" i="5"/>
  <c r="L94" i="5" s="1"/>
  <c r="M94" i="5" s="1"/>
  <c r="K90" i="5"/>
  <c r="L90" i="5" s="1"/>
  <c r="M90" i="5" s="1"/>
  <c r="K78" i="5"/>
  <c r="L78" i="5" s="1"/>
  <c r="M78" i="5" s="1"/>
  <c r="K70" i="5"/>
  <c r="L70" i="5" s="1"/>
  <c r="M70" i="5" s="1"/>
  <c r="K62" i="5"/>
  <c r="L62" i="5" s="1"/>
  <c r="M62" i="5" s="1"/>
  <c r="K58" i="5"/>
  <c r="L58" i="5" s="1"/>
  <c r="M58" i="5" s="1"/>
  <c r="K39" i="5"/>
  <c r="L39" i="5" s="1"/>
  <c r="M39" i="5" s="1"/>
  <c r="K18" i="5"/>
  <c r="L18" i="5" s="1"/>
  <c r="M18" i="5" s="1"/>
  <c r="L105" i="5"/>
  <c r="M105" i="5" s="1"/>
  <c r="L52" i="5"/>
  <c r="M52" i="5" s="1"/>
  <c r="L115" i="5"/>
  <c r="M115" i="5" s="1"/>
  <c r="L114" i="5"/>
  <c r="M114" i="5" s="1"/>
  <c r="L73" i="5"/>
  <c r="M73" i="5" s="1"/>
  <c r="L47" i="5"/>
  <c r="M47" i="5" s="1"/>
  <c r="L17" i="5"/>
  <c r="M17" i="5" s="1"/>
  <c r="L141" i="5"/>
  <c r="M141" i="5" s="1"/>
  <c r="L137" i="5"/>
  <c r="M137" i="5" s="1"/>
  <c r="L133" i="5"/>
  <c r="M133" i="5" s="1"/>
  <c r="K68" i="5"/>
  <c r="L68" i="5" s="1"/>
  <c r="M68" i="5" s="1"/>
  <c r="K60" i="5"/>
  <c r="L60" i="5" s="1"/>
  <c r="M60" i="5" s="1"/>
  <c r="K44" i="5"/>
  <c r="L44" i="5" s="1"/>
  <c r="M44" i="5" s="1"/>
  <c r="K42" i="5"/>
  <c r="L42" i="5" s="1"/>
  <c r="M42" i="5" s="1"/>
  <c r="K19" i="5"/>
  <c r="L19" i="5" s="1"/>
  <c r="M19" i="5" s="1"/>
  <c r="K91" i="5"/>
  <c r="L91" i="5" s="1"/>
  <c r="M91" i="5" s="1"/>
  <c r="K117" i="5"/>
  <c r="L117" i="5" s="1"/>
  <c r="M117" i="5" s="1"/>
  <c r="K111" i="5"/>
  <c r="K101" i="5"/>
  <c r="L101" i="5" s="1"/>
  <c r="M101" i="5" s="1"/>
  <c r="K93" i="5"/>
  <c r="L93" i="5" s="1"/>
  <c r="M93" i="5" s="1"/>
  <c r="K85" i="5"/>
  <c r="L85" i="5" s="1"/>
  <c r="M85" i="5" s="1"/>
  <c r="K15" i="5"/>
  <c r="L15" i="5" s="1"/>
  <c r="M15" i="5" s="1"/>
  <c r="K13" i="5"/>
  <c r="L13" i="5" s="1"/>
  <c r="K11" i="5"/>
  <c r="K99" i="5"/>
  <c r="L99" i="5" s="1"/>
  <c r="M99" i="5" s="1"/>
  <c r="K129" i="5"/>
  <c r="L129" i="5" s="1"/>
  <c r="M129" i="5" s="1"/>
  <c r="K113" i="5"/>
  <c r="L113" i="5" s="1"/>
  <c r="M113" i="5" s="1"/>
  <c r="K103" i="5"/>
  <c r="L103" i="5" s="1"/>
  <c r="M103" i="5" s="1"/>
  <c r="K95" i="5"/>
  <c r="L95" i="5" s="1"/>
  <c r="M95" i="5" s="1"/>
  <c r="K87" i="5"/>
  <c r="L87" i="5" s="1"/>
  <c r="M87" i="5" s="1"/>
  <c r="K50" i="5"/>
  <c r="L50" i="5" s="1"/>
  <c r="M50" i="5" s="1"/>
  <c r="K35" i="5"/>
  <c r="L35" i="5" s="1"/>
  <c r="M35" i="5" s="1"/>
  <c r="K31" i="5"/>
  <c r="L31" i="5" s="1"/>
  <c r="M31" i="5" s="1"/>
  <c r="K51" i="5"/>
  <c r="L51" i="5" s="1"/>
  <c r="M51" i="5" s="1"/>
  <c r="K88" i="5"/>
  <c r="L88" i="5" s="1"/>
  <c r="M88" i="5" s="1"/>
  <c r="K86" i="5"/>
  <c r="L86" i="5" s="1"/>
  <c r="M86" i="5" s="1"/>
  <c r="K84" i="5"/>
  <c r="K77" i="5"/>
  <c r="L77" i="5" s="1"/>
  <c r="M77" i="5" s="1"/>
  <c r="K76" i="5"/>
  <c r="L76" i="5" s="1"/>
  <c r="M76" i="5" s="1"/>
  <c r="K75" i="5"/>
  <c r="L75" i="5" s="1"/>
  <c r="M75" i="5" s="1"/>
  <c r="K63" i="5"/>
  <c r="L63" i="5" s="1"/>
  <c r="M63" i="5" s="1"/>
  <c r="K61" i="5"/>
  <c r="L61" i="5" s="1"/>
  <c r="M61" i="5" s="1"/>
  <c r="K49" i="5"/>
  <c r="L49" i="5" s="1"/>
  <c r="M49" i="5" s="1"/>
  <c r="K43" i="5"/>
  <c r="L43" i="5" s="1"/>
  <c r="M43" i="5" s="1"/>
  <c r="K33" i="5"/>
  <c r="L33" i="5" s="1"/>
  <c r="M33" i="5" s="1"/>
  <c r="K32" i="5"/>
  <c r="L32" i="5" s="1"/>
  <c r="M32" i="5" s="1"/>
  <c r="K20" i="5"/>
  <c r="M20" i="5" s="1"/>
  <c r="K14" i="5"/>
  <c r="L14" i="5" s="1"/>
  <c r="M14" i="5" s="1"/>
  <c r="L84" i="5"/>
  <c r="M84" i="5" s="1"/>
  <c r="L56" i="5"/>
  <c r="M56" i="5" s="1"/>
  <c r="L55" i="5"/>
  <c r="M55" i="5" s="1"/>
  <c r="L36" i="5"/>
  <c r="M36" i="5" s="1"/>
  <c r="L28" i="5"/>
  <c r="M28" i="5" s="1"/>
  <c r="L92" i="5"/>
  <c r="M92" i="5" s="1"/>
  <c r="L108" i="5"/>
  <c r="M108" i="5" s="1"/>
  <c r="L83" i="5"/>
  <c r="M83" i="5" s="1"/>
  <c r="L81" i="5"/>
  <c r="M81" i="5" s="1"/>
  <c r="L67" i="5"/>
  <c r="M67" i="5" s="1"/>
  <c r="L53" i="5"/>
  <c r="M53" i="5" s="1"/>
  <c r="L16" i="5"/>
  <c r="M16" i="5" s="1"/>
  <c r="L130" i="5"/>
  <c r="M130" i="5" s="1"/>
  <c r="K136" i="5"/>
  <c r="L136" i="5" s="1"/>
  <c r="M136" i="5" s="1"/>
  <c r="K134" i="5"/>
  <c r="L134" i="5" s="1"/>
  <c r="M134" i="5" s="1"/>
  <c r="K132" i="5"/>
  <c r="L132" i="5" s="1"/>
  <c r="M132" i="5" s="1"/>
  <c r="L118" i="5"/>
  <c r="M118" i="5" s="1"/>
  <c r="L112" i="5"/>
  <c r="M112" i="5" s="1"/>
  <c r="L104" i="5"/>
  <c r="M104" i="5" s="1"/>
  <c r="L96" i="5"/>
  <c r="M96" i="5" s="1"/>
  <c r="L71" i="5"/>
  <c r="M71" i="5" s="1"/>
  <c r="K126" i="5"/>
  <c r="L126" i="5" s="1"/>
  <c r="M126" i="5" s="1"/>
  <c r="K125" i="5"/>
  <c r="L125" i="5" s="1"/>
  <c r="M125" i="5" s="1"/>
  <c r="K122" i="5"/>
  <c r="L122" i="5" s="1"/>
  <c r="M122" i="5" s="1"/>
  <c r="K121" i="5"/>
  <c r="L121" i="5" s="1"/>
  <c r="M121" i="5" s="1"/>
  <c r="K110" i="5"/>
  <c r="L110" i="5" s="1"/>
  <c r="M110" i="5" s="1"/>
  <c r="L106" i="5"/>
  <c r="M106" i="5" s="1"/>
  <c r="K82" i="5"/>
  <c r="L82" i="5" s="1"/>
  <c r="M82" i="5" s="1"/>
  <c r="K79" i="5"/>
  <c r="L79" i="5" s="1"/>
  <c r="M79" i="5" s="1"/>
  <c r="K74" i="5"/>
  <c r="L74" i="5" s="1"/>
  <c r="M74" i="5" s="1"/>
  <c r="L65" i="5"/>
  <c r="M65" i="5" s="1"/>
  <c r="K64" i="5"/>
  <c r="L64" i="5" s="1"/>
  <c r="M64" i="5" s="1"/>
  <c r="L69" i="5"/>
  <c r="M69" i="5" s="1"/>
  <c r="L57" i="5"/>
  <c r="M57" i="5" s="1"/>
  <c r="K59" i="5"/>
  <c r="L59" i="5" s="1"/>
  <c r="M59" i="5" s="1"/>
  <c r="K54" i="5"/>
  <c r="L54" i="5" s="1"/>
  <c r="M54" i="5" s="1"/>
  <c r="L46" i="5"/>
  <c r="M46" i="5" s="1"/>
  <c r="L27" i="5"/>
  <c r="M27" i="5" s="1"/>
  <c r="L23" i="5"/>
  <c r="M23" i="5" s="1"/>
  <c r="L12" i="5"/>
  <c r="M12" i="5" s="1"/>
  <c r="K34" i="5"/>
  <c r="L34" i="5" s="1"/>
  <c r="M34" i="5" s="1"/>
  <c r="K30" i="5"/>
  <c r="L30" i="5" s="1"/>
  <c r="M30" i="5" s="1"/>
  <c r="K26" i="5"/>
  <c r="L26" i="5" s="1"/>
  <c r="M26" i="5" s="1"/>
  <c r="K22" i="5"/>
  <c r="L22" i="5" s="1"/>
  <c r="M22" i="5" s="1"/>
  <c r="L25" i="5" l="1"/>
  <c r="M25" i="5" s="1"/>
  <c r="L111" i="5"/>
  <c r="M111" i="5" s="1"/>
  <c r="K213" i="5"/>
  <c r="L20" i="5"/>
  <c r="L11" i="5"/>
  <c r="M13" i="5"/>
  <c r="E213" i="5"/>
  <c r="L213" i="5" l="1"/>
  <c r="M11" i="5"/>
  <c r="M213" i="5" s="1"/>
</calcChain>
</file>

<file path=xl/comments1.xml><?xml version="1.0" encoding="utf-8"?>
<comments xmlns="http://schemas.openxmlformats.org/spreadsheetml/2006/main">
  <authors>
    <author>Brian K. Logwood</author>
  </authors>
  <commentList>
    <comment ref="M10" authorId="0" shapeId="0">
      <text>
        <r>
          <rPr>
            <sz val="12"/>
            <color indexed="81"/>
            <rFont val="Tahoma"/>
            <family val="2"/>
          </rPr>
          <t>Regional Centers are not required to meet the 20% local match.</t>
        </r>
      </text>
    </comment>
  </commentList>
</comments>
</file>

<file path=xl/sharedStrings.xml><?xml version="1.0" encoding="utf-8"?>
<sst xmlns="http://schemas.openxmlformats.org/spreadsheetml/2006/main" count="751" uniqueCount="247">
  <si>
    <t xml:space="preserve">Virginia Public School Authority </t>
  </si>
  <si>
    <t>To Provide Funding for the SOL Web-based Technology Initiative</t>
  </si>
  <si>
    <t>Grant @</t>
  </si>
  <si>
    <t>Total</t>
  </si>
  <si>
    <t>VPSA Technology</t>
  </si>
  <si>
    <t>Division</t>
  </si>
  <si>
    <t>Per Division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</si>
  <si>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</si>
  <si>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</si>
  <si>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</si>
  <si>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</si>
  <si>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</si>
  <si>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</si>
  <si>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</si>
  <si>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</si>
  <si>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</si>
  <si>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BEDFORD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</si>
  <si>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</si>
  <si>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</si>
  <si>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</si>
  <si>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</si>
  <si>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</si>
  <si>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</si>
  <si>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</si>
  <si>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</si>
  <si>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</si>
  <si>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</si>
  <si>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</si>
  <si>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</si>
  <si>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</si>
  <si>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</si>
  <si>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</si>
  <si>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</si>
  <si>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</si>
  <si>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</si>
  <si>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</si>
  <si>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</si>
  <si>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</si>
  <si>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</si>
  <si>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</si>
  <si>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</si>
  <si>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</si>
  <si>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</si>
  <si>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</si>
  <si>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</si>
  <si>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</si>
  <si>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</si>
  <si>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</si>
  <si>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</si>
  <si>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</si>
  <si>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</si>
  <si>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</si>
  <si>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</si>
  <si>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KING GEORGE</t>
  </si>
  <si>
    <t>KING QUEEN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</si>
  <si>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</si>
  <si>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</si>
  <si>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</si>
  <si>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</si>
  <si>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</si>
  <si>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</si>
  <si>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</si>
  <si>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</si>
  <si>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</si>
  <si>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</si>
  <si>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</si>
  <si>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</si>
  <si>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</si>
  <si>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</si>
  <si>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</si>
  <si>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</si>
  <si>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</si>
  <si>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</si>
  <si>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</si>
  <si>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</si>
  <si>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</si>
  <si>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</si>
  <si>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</si>
  <si>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</si>
  <si>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</si>
  <si>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</si>
  <si>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</si>
  <si>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</si>
  <si>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</si>
  <si>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</si>
  <si>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</si>
  <si>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</si>
  <si>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</si>
  <si>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</si>
  <si>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</si>
  <si>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</si>
  <si>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</si>
  <si>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</si>
  <si>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</si>
  <si>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</si>
  <si>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</si>
  <si>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</si>
  <si>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</si>
  <si>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</si>
  <si>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</si>
  <si>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</si>
  <si>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ALEXANDRIA</t>
  </si>
  <si>
    <t>BRISTOL</t>
  </si>
  <si>
    <t>BUENA VISTA</t>
  </si>
  <si>
    <t>CHARLOTTESVILLE</t>
  </si>
  <si>
    <t>COLONIAL HEIGHTS</t>
  </si>
  <si>
    <t>COVINGTON</t>
  </si>
  <si>
    <t>DANVILLE</t>
  </si>
  <si>
    <t>FALLS CHURCH</t>
  </si>
  <si>
    <t>FREDERICKSBURG</t>
  </si>
  <si>
    <t>GALAX</t>
  </si>
  <si>
    <t>HAMPTON</t>
  </si>
  <si>
    <t>HARRISONBURG</t>
  </si>
  <si>
    <t>HOPEWELL</t>
  </si>
  <si>
    <t>LYNCHBURG</t>
  </si>
  <si>
    <t>MARTINSVILLE</t>
  </si>
  <si>
    <t>NEWPORT NEWS</t>
  </si>
  <si>
    <t>NORFOLK</t>
  </si>
  <si>
    <t>NORTON</t>
  </si>
  <si>
    <t>PETERSBURG</t>
  </si>
  <si>
    <t>PORTSMOUTH</t>
  </si>
  <si>
    <t>RADFORD</t>
  </si>
  <si>
    <t>RICHMOND CITY</t>
  </si>
  <si>
    <t>ROANOKE CITY</t>
  </si>
  <si>
    <t>STAUNTON</t>
  </si>
  <si>
    <t>SUFFOLK</t>
  </si>
  <si>
    <t>VIRGINIA BEACH</t>
  </si>
  <si>
    <t>WAYNESBORO</t>
  </si>
  <si>
    <t>WILLIAMSBURG</t>
  </si>
  <si>
    <t>WINCHESTER</t>
  </si>
  <si>
    <t>FRANKLIN CITY</t>
  </si>
  <si>
    <t>CHESAPEAKE CITY</t>
  </si>
  <si>
    <t>LEXINGTON</t>
  </si>
  <si>
    <t>SALEM</t>
  </si>
  <si>
    <t>POQUOSON</t>
  </si>
  <si>
    <t>MANASSAS CITY</t>
  </si>
  <si>
    <t>MANASSAS PARK</t>
  </si>
  <si>
    <t>COLONIAL BEACH</t>
  </si>
  <si>
    <t>WEST POINT</t>
  </si>
  <si>
    <t>N/A</t>
  </si>
  <si>
    <t>ROANOKE VALLEY REGIONAL BOARD</t>
  </si>
  <si>
    <t>Schools</t>
  </si>
  <si>
    <t>Per School</t>
  </si>
  <si>
    <t>Accredited</t>
  </si>
  <si>
    <t>Not Fully</t>
  </si>
  <si>
    <t>Total Local Match</t>
  </si>
  <si>
    <t>Requirement @</t>
  </si>
  <si>
    <t>State Totals:</t>
  </si>
  <si>
    <t>&amp; Regional Programs</t>
  </si>
  <si>
    <t>CENTRAL VIRGINIA GOVERNOR'S SCHOOL</t>
  </si>
  <si>
    <t>SOUTHWEST VIRGINIA GOVERNOR'S SCHOOL</t>
  </si>
  <si>
    <t>GOVERNOR'S SCHOOL FOR THE ARTS</t>
  </si>
  <si>
    <t>ROANOKE VALLEY GOVERNOR'S SCHOOL</t>
  </si>
  <si>
    <t>NEW HORIZONS GOVERNOR'S SCHOOL</t>
  </si>
  <si>
    <t>SHENANDOAH VALLEY GOVERNOR'S SCHOOL</t>
  </si>
  <si>
    <t>GOVERNOR'S SCHOOL OF SOUTHSIDE VIRGINIA</t>
  </si>
  <si>
    <t>APPOMATTOX REGIONAL GOVERNOR'S SCHOOL</t>
  </si>
  <si>
    <t>A. LINWOOD HOLTON GOVERNOR'S SCHOOL</t>
  </si>
  <si>
    <t>CHESAPEAKE BAY GOVERNOR'S SCHOOL</t>
  </si>
  <si>
    <t>COMMONWEALTH GOVERNOR'S SCHOOL</t>
  </si>
  <si>
    <t>MAGGIE L. WALKER GOVERNOR'S SCHOOL</t>
  </si>
  <si>
    <t>BLUE RIDGE GOVERNOR'S SCHOOL</t>
  </si>
  <si>
    <t>JACKSON RIVER GOVERNOR'S SCHOOL</t>
  </si>
  <si>
    <t>MASSANUTTEN REGIONAL GOVERNOR'S SCHOOL</t>
  </si>
  <si>
    <t>PIEDMONT GOVERNOR'S SCHOOL</t>
  </si>
  <si>
    <t>MOUNTAIN VISTA GOVERNOR'S SCHOOL</t>
  </si>
  <si>
    <t>THE GOVERNOR'S SCHOOL @ INNOVATION PARK</t>
  </si>
  <si>
    <t>MIDDLE PENINSULA REGIONAL SPECIAL EDUCATION PROGRAM</t>
  </si>
  <si>
    <t>LAUREL REGIONAL SPECIAL EDUCATION CENTER</t>
  </si>
  <si>
    <t>NORTHERN NECK REGIONAL SPECIAL EDUCATION PROGRAM</t>
  </si>
  <si>
    <t>NORTHWESTERN REGIONAL EDUCATION PROGRAM</t>
  </si>
  <si>
    <t>NEW HORIZONS REGIONAL EDUCATION CENTER - SPECIAL EDUCATION</t>
  </si>
  <si>
    <t>PIEDMONT REGIONAL EDUCATION PROGRAM</t>
  </si>
  <si>
    <t>SHENANDOAH VALLEY REGIONAL PROGRAM</t>
  </si>
  <si>
    <t>SOUTHEASTERN COOPERATIVE EDUCATIONAL PROGRAM</t>
  </si>
  <si>
    <t>NORTHERN VIRGINIA REGIONAL SPECIAL EDUCATION PGM</t>
  </si>
  <si>
    <t>HENRY COUNTY/MARTINSVILLE REGIONAL PROGRAM</t>
  </si>
  <si>
    <t>CHARLOTTESVILLE-ALBEMARLE VOCATIONAL-TECHNICAL CENTER</t>
  </si>
  <si>
    <t>JACKSON RIVER TECHNICAL CENTER</t>
  </si>
  <si>
    <t>MASSANUTTEN  TECHNICAL CENTER</t>
  </si>
  <si>
    <t>VALLEY VOCATIONAL-TECHNICAL CENTER</t>
  </si>
  <si>
    <t>NEW HORIZONS CAREER AND TECHNICAL CENTER</t>
  </si>
  <si>
    <t>ROWANTY VOCATIONAL-TECHNICAL CENTER</t>
  </si>
  <si>
    <t>NORTHERN NECK VOCATIONAL-TECHNICAL CENTER</t>
  </si>
  <si>
    <t>AMELIA-NOTTOWAY VOCATIONAL-TECHNICAL CENTER</t>
  </si>
  <si>
    <t>LYNCHBURG CITY SECONDARY ALTERNATIVE</t>
  </si>
  <si>
    <t>ENTERPRISE ACADEMY/NEWPORT NEWS CITY</t>
  </si>
  <si>
    <t>TIDEWATER REGIONAL ALTERNATIVE ED PROJECT</t>
  </si>
  <si>
    <t>REG ALTERNATIVE PLUS SELF PROJECT/ROANOKE CITY</t>
  </si>
  <si>
    <t>TRANSITION SUPPORT RESOURCE CTR/FAIRFAX</t>
  </si>
  <si>
    <t>PROJECT RETURN/FLUVANNA CO</t>
  </si>
  <si>
    <t>ALT ED PRGM/BEHAV DISORD YOUTH/MONTGOMERY</t>
  </si>
  <si>
    <t>PETERSBURG REGIONAL ALTERNATIVE</t>
  </si>
  <si>
    <t>REGIONAL ALTERNATIVE/PITTSYLVANIA CO</t>
  </si>
  <si>
    <t>PROJECT RETURN/POWHATAN CO</t>
  </si>
  <si>
    <t>CROSSROADS ALTERNATIVE/BRISTOL CITY</t>
  </si>
  <si>
    <t>METRO RICHMOND ALTERNATIVE ED</t>
  </si>
  <si>
    <t>REGIONAL ALTERNATIVE ED/STAFFORD CO</t>
  </si>
  <si>
    <t>SOUTHSIDE L.I.N.K. PROJECT/BRUNSWICK CO</t>
  </si>
  <si>
    <t>REGIONAL ALTERNATIVE ED/KING WILLIAM</t>
  </si>
  <si>
    <t>NEW DOMINION ALTERNATIVE CENTER/PRINCE WILLIAM CO.</t>
  </si>
  <si>
    <t>PROJECT BRIDGE/RUSSELL CO</t>
  </si>
  <si>
    <t>REGIONAL ALTERNATIVE/WYTHE CO</t>
  </si>
  <si>
    <t>PIEDMONT ALTERNATIVE SCHOOL</t>
  </si>
  <si>
    <t>NORTHERN NECK REGIONAL ALTERNATIVE ED</t>
  </si>
  <si>
    <t>BREAKING BARRIERS ALTERNATIVE ED/HENRY CO</t>
  </si>
  <si>
    <t>CARROLL-GALAX REG ALT ED PRGM/THE RAE CTR</t>
  </si>
  <si>
    <t>REGIONAL LEARNING ACADEMY/WISE CO</t>
  </si>
  <si>
    <t>THE REGIONAL COMMUNITY ALTERNATIVE ED CONTINUUM</t>
  </si>
  <si>
    <t>PROJECT RENEW/NORTHAMPTON CO</t>
  </si>
  <si>
    <t>RENAISSANCE/SCOTT CO</t>
  </si>
  <si>
    <t>REGIONAL ALTERNATIVE EDUCATION CENTER/BUENA VISTA</t>
  </si>
  <si>
    <t>Base Division</t>
  </si>
  <si>
    <t>VSDB - STAUNTON</t>
  </si>
  <si>
    <t>BRIDGING COMMUNITIES REGIONAL CTE CENTER</t>
  </si>
  <si>
    <t>Including 9th</t>
  </si>
  <si>
    <t>Grade Not</t>
  </si>
  <si>
    <t>Fully</t>
  </si>
  <si>
    <t>Schools Not</t>
  </si>
  <si>
    <t>Accredited @</t>
  </si>
  <si>
    <t>Membership</t>
  </si>
  <si>
    <t>9th Grade Fall</t>
  </si>
  <si>
    <t>for Schools</t>
  </si>
  <si>
    <t>e-Learning</t>
  </si>
  <si>
    <t>Backpack</t>
  </si>
  <si>
    <t>Initiative</t>
  </si>
  <si>
    <t xml:space="preserve">Backpack </t>
  </si>
  <si>
    <t>Funding @</t>
  </si>
  <si>
    <t>per 9th Grader</t>
  </si>
  <si>
    <t>Technology</t>
  </si>
  <si>
    <t>Number of Schools</t>
  </si>
  <si>
    <t xml:space="preserve"> Fall Membership</t>
  </si>
  <si>
    <t xml:space="preserve"> </t>
  </si>
  <si>
    <t>VPSA</t>
  </si>
  <si>
    <t>Total Funding</t>
  </si>
  <si>
    <t>Div Num</t>
  </si>
  <si>
    <t>No data</t>
  </si>
  <si>
    <t>End of workbook</t>
  </si>
  <si>
    <t>Region 1 Consortium</t>
  </si>
  <si>
    <t>CodeRVA</t>
  </si>
  <si>
    <t>Educational Technology Notes Series XX (Spring 2020)</t>
  </si>
  <si>
    <t>Based on Actual 2019-2020 Fall Membership</t>
  </si>
  <si>
    <t>in 2019-2020</t>
  </si>
  <si>
    <t>Grant FY 2020</t>
  </si>
  <si>
    <t>Valley Academy</t>
  </si>
  <si>
    <t>Purpose of this table is to provide initial grant balances and current balances for Series XX</t>
  </si>
  <si>
    <t>COOPERATIVE CENTERS FOR EXCEPTIONAL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</si>
</sst>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2"/>
      <name val="Arial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color indexed="81"/>
      <name val="Tahom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7" fillId="0" borderId="0">
      <alignment wrapText="1"/>
    </xf>
    <xf numFmtId="0" fontId="17" fillId="23" borderId="7" applyNumberFormat="0" applyFont="0" applyAlignment="0" applyProtection="0"/>
    <xf numFmtId="0" fontId="18" fillId="20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17" xfId="39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39" applyFont="1" applyFill="1" applyBorder="1" applyAlignment="1">
      <alignment horizontal="center" vertical="center"/>
    </xf>
    <xf numFmtId="165" fontId="2" fillId="0" borderId="10" xfId="29" applyNumberFormat="1" applyFont="1" applyFill="1" applyBorder="1" applyAlignment="1">
      <alignment horizontal="center" vertical="center"/>
    </xf>
    <xf numFmtId="6" fontId="2" fillId="0" borderId="10" xfId="0" applyNumberFormat="1" applyFont="1" applyFill="1" applyBorder="1" applyAlignment="1">
      <alignment horizontal="center" vertical="center"/>
    </xf>
    <xf numFmtId="167" fontId="2" fillId="0" borderId="10" xfId="29" quotePrefix="1" applyNumberFormat="1" applyFont="1" applyFill="1" applyBorder="1" applyAlignment="1">
      <alignment horizontal="center" vertical="center"/>
    </xf>
    <xf numFmtId="167" fontId="2" fillId="0" borderId="10" xfId="29" applyNumberFormat="1" applyFont="1" applyFill="1" applyBorder="1" applyAlignment="1">
      <alignment horizontal="center" vertical="center"/>
    </xf>
    <xf numFmtId="9" fontId="2" fillId="0" borderId="10" xfId="42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39" applyFont="1" applyFill="1" applyBorder="1" applyAlignment="1">
      <alignment horizontal="center" vertical="center"/>
    </xf>
    <xf numFmtId="9" fontId="2" fillId="0" borderId="11" xfId="42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38" fontId="1" fillId="0" borderId="21" xfId="0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 applyProtection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37" fontId="1" fillId="0" borderId="0" xfId="28" applyNumberFormat="1" applyFont="1" applyFill="1" applyBorder="1" applyAlignment="1">
      <alignment vertical="center"/>
    </xf>
    <xf numFmtId="37" fontId="1" fillId="0" borderId="0" xfId="28" applyNumberFormat="1" applyFont="1" applyFill="1" applyBorder="1" applyAlignment="1">
      <alignment horizontal="right" vertical="center"/>
    </xf>
    <xf numFmtId="37" fontId="1" fillId="0" borderId="13" xfId="28" applyNumberFormat="1" applyFont="1" applyFill="1" applyBorder="1" applyAlignment="1">
      <alignment vertical="center"/>
    </xf>
    <xf numFmtId="37" fontId="1" fillId="0" borderId="19" xfId="28" applyNumberFormat="1" applyFont="1" applyFill="1" applyBorder="1" applyAlignment="1">
      <alignment vertical="center"/>
    </xf>
    <xf numFmtId="37" fontId="1" fillId="0" borderId="13" xfId="28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17" xfId="39" applyFont="1" applyFill="1" applyBorder="1" applyAlignment="1">
      <alignment horizontal="center" vertical="center"/>
    </xf>
    <xf numFmtId="0" fontId="23" fillId="0" borderId="17" xfId="39" applyFont="1" applyFill="1" applyBorder="1" applyAlignment="1">
      <alignment horizontal="center"/>
    </xf>
    <xf numFmtId="0" fontId="23" fillId="0" borderId="10" xfId="39" applyFont="1" applyFill="1" applyBorder="1" applyAlignment="1">
      <alignment horizontal="center"/>
    </xf>
    <xf numFmtId="0" fontId="24" fillId="0" borderId="0" xfId="0" applyFont="1" applyFill="1"/>
    <xf numFmtId="43" fontId="3" fillId="0" borderId="0" xfId="0" applyNumberFormat="1" applyFont="1" applyFill="1"/>
    <xf numFmtId="9" fontId="3" fillId="0" borderId="0" xfId="42" applyFont="1" applyFill="1"/>
    <xf numFmtId="164" fontId="1" fillId="0" borderId="14" xfId="0" quotePrefix="1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left" vertical="center"/>
    </xf>
    <xf numFmtId="38" fontId="1" fillId="0" borderId="23" xfId="0" applyNumberFormat="1" applyFont="1" applyFill="1" applyBorder="1" applyAlignment="1">
      <alignment horizontal="right" vertical="center"/>
    </xf>
    <xf numFmtId="37" fontId="1" fillId="0" borderId="19" xfId="28" applyNumberFormat="1" applyFont="1" applyFill="1" applyBorder="1" applyAlignment="1">
      <alignment horizontal="right" vertical="center"/>
    </xf>
    <xf numFmtId="37" fontId="1" fillId="0" borderId="20" xfId="28" applyNumberFormat="1" applyFont="1" applyFill="1" applyBorder="1" applyAlignment="1">
      <alignment vertical="center"/>
    </xf>
    <xf numFmtId="0" fontId="24" fillId="0" borderId="15" xfId="0" applyFont="1" applyFill="1" applyBorder="1" applyAlignment="1" applyProtection="1">
      <alignment vertical="center"/>
      <protection locked="0"/>
    </xf>
    <xf numFmtId="0" fontId="2" fillId="0" borderId="18" xfId="39" applyFont="1" applyFill="1" applyBorder="1" applyAlignment="1">
      <alignment horizontal="right" vertical="center" wrapText="1"/>
    </xf>
    <xf numFmtId="38" fontId="2" fillId="0" borderId="22" xfId="0" applyNumberFormat="1" applyFont="1" applyFill="1" applyBorder="1" applyAlignment="1">
      <alignment horizontal="right" vertical="center"/>
    </xf>
    <xf numFmtId="6" fontId="2" fillId="0" borderId="18" xfId="29" applyNumberFormat="1" applyFont="1" applyFill="1" applyBorder="1" applyAlignment="1">
      <alignment vertical="center"/>
    </xf>
    <xf numFmtId="38" fontId="2" fillId="0" borderId="18" xfId="28" applyNumberFormat="1" applyFont="1" applyFill="1" applyBorder="1" applyAlignment="1">
      <alignment vertical="center"/>
    </xf>
    <xf numFmtId="166" fontId="2" fillId="0" borderId="18" xfId="28" applyNumberFormat="1" applyFont="1" applyFill="1" applyBorder="1" applyAlignment="1">
      <alignment vertical="center"/>
    </xf>
    <xf numFmtId="6" fontId="2" fillId="0" borderId="18" xfId="28" applyNumberFormat="1" applyFont="1" applyFill="1" applyBorder="1" applyAlignment="1">
      <alignment vertical="center"/>
    </xf>
    <xf numFmtId="6" fontId="2" fillId="0" borderId="16" xfId="28" applyNumberFormat="1" applyFont="1" applyFill="1" applyBorder="1" applyAlignment="1">
      <alignment vertical="center"/>
    </xf>
    <xf numFmtId="6" fontId="3" fillId="0" borderId="0" xfId="0" applyNumberFormat="1" applyFont="1" applyFill="1"/>
    <xf numFmtId="0" fontId="2" fillId="0" borderId="10" xfId="0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4" fillId="0" borderId="18" xfId="0" applyFont="1" applyBorder="1"/>
    <xf numFmtId="0" fontId="2" fillId="0" borderId="14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Latest 2010-12 DABS - Conference Budget with VPSA update" xfId="39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e_data\ASRFIN\FY2004\ASRFIN132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Contact Information"/>
      <sheetName val="Revenues"/>
      <sheetName val="State Funds Worksheet"/>
      <sheetName val="Federal Funds Worksheet"/>
      <sheetName val="Other Payments Worksheet"/>
      <sheetName val="Other State Carry-Fwd Wksheet"/>
      <sheetName val="Elementary 61100"/>
      <sheetName val="Secondary 61100"/>
      <sheetName val="District 61100"/>
      <sheetName val="Elementary 61210"/>
      <sheetName val="Secondary 61210"/>
      <sheetName val="Elementary 61220"/>
      <sheetName val="Secondary 61220"/>
      <sheetName val="Elementary 61230"/>
      <sheetName val="Secondary 61230"/>
      <sheetName val="Elementary 61310"/>
      <sheetName val="Secondary 61310"/>
      <sheetName val="District 61310"/>
      <sheetName val="Elementary 61320"/>
      <sheetName val="Secondary 61320"/>
      <sheetName val="Elementary 61410"/>
      <sheetName val="Secondary 61410"/>
      <sheetName val="District 62100"/>
      <sheetName val="District 62200"/>
      <sheetName val="District 63000"/>
      <sheetName val="District 64000"/>
      <sheetName val="District 65000"/>
      <sheetName val="District 66000"/>
      <sheetName val="District 67000"/>
      <sheetName val="District 68000"/>
      <sheetName val="District 69000"/>
      <sheetName val="Recapitulation"/>
      <sheetName val="Elementary FTE Positions"/>
      <sheetName val="Secondary FTE Positions"/>
      <sheetName val="District FTE Positions"/>
      <sheetName val="Supplemental Schedules A &amp; B"/>
      <sheetName val="School Nurse Schedule C"/>
      <sheetName val="Health Care Schedule D"/>
      <sheetName val="Req. Local Effort Schedule E"/>
      <sheetName val="Capital Expenses - Sched. G"/>
      <sheetName val="Textbook Survey - Schedule H"/>
      <sheetName val="Salary Survey - Schedule I"/>
      <sheetName val="Breakout Tech. FTEs - Sched J"/>
      <sheetName val="Final Check-Generate Text File"/>
      <sheetName val="Exp_Po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>
        <row r="18">
          <cell r="F18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E347"/>
  <sheetViews>
    <sheetView showGridLines="0" tabSelected="1" zoomScale="95" zoomScaleNormal="95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" sqref="A2:M2"/>
    </sheetView>
  </sheetViews>
  <sheetFormatPr defaultRowHeight="12.75" x14ac:dyDescent="0.2"/>
  <cols>
    <col min="1" max="1" width="7.5703125" style="2" customWidth="1"/>
    <col min="2" max="2" width="68" style="2" customWidth="1"/>
    <col min="3" max="3" width="24.85546875" style="2" customWidth="1"/>
    <col min="4" max="4" width="16.7109375" style="2" customWidth="1"/>
    <col min="5" max="5" width="16.85546875" style="2" customWidth="1"/>
    <col min="6" max="6" width="21.5703125" style="2" customWidth="1"/>
    <col min="7" max="7" width="16.28515625" style="2" customWidth="1"/>
    <col min="8" max="8" width="17.42578125" style="2" customWidth="1"/>
    <col min="9" max="9" width="16.7109375" style="2" customWidth="1"/>
    <col min="10" max="10" width="17.85546875" style="2" customWidth="1"/>
    <col min="11" max="12" width="16.85546875" style="2" customWidth="1"/>
    <col min="13" max="13" width="22.7109375" style="2" customWidth="1"/>
    <col min="14" max="14" width="16.42578125" style="2" bestFit="1" customWidth="1"/>
    <col min="15" max="16384" width="9.140625" style="2"/>
  </cols>
  <sheetData>
    <row r="1" spans="1:31" ht="6.75" customHeight="1" thickBot="1" x14ac:dyDescent="0.25">
      <c r="A1" s="57" t="s">
        <v>245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31" ht="18.600000000000001" customHeight="1" x14ac:dyDescent="0.2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ht="18.600000000000001" customHeight="1" thickBot="1" x14ac:dyDescent="0.25">
      <c r="A3" s="61" t="s">
        <v>240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ht="15" customHeight="1" x14ac:dyDescent="0.2">
      <c r="A4" s="59" t="s">
        <v>241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ht="15" customHeight="1" thickBot="1" x14ac:dyDescent="0.25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1" customFormat="1" x14ac:dyDescent="0.2">
      <c r="A6" s="54" t="s">
        <v>235</v>
      </c>
      <c r="B6" s="54" t="s">
        <v>5</v>
      </c>
      <c r="C6" s="29" t="s">
        <v>236</v>
      </c>
      <c r="D6" s="30" t="s">
        <v>236</v>
      </c>
      <c r="E6" s="30" t="s">
        <v>236</v>
      </c>
      <c r="F6" s="30" t="s">
        <v>236</v>
      </c>
      <c r="G6" s="3" t="s">
        <v>141</v>
      </c>
      <c r="H6" s="3" t="s">
        <v>218</v>
      </c>
      <c r="I6" s="3" t="s">
        <v>221</v>
      </c>
      <c r="J6" s="3" t="s">
        <v>223</v>
      </c>
      <c r="K6" s="32" t="s">
        <v>236</v>
      </c>
      <c r="L6" s="30" t="s">
        <v>3</v>
      </c>
      <c r="M6" s="33" t="s">
        <v>236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s="1" customFormat="1" x14ac:dyDescent="0.2">
      <c r="A7" s="55"/>
      <c r="B7" s="55"/>
      <c r="C7" s="5" t="s">
        <v>230</v>
      </c>
      <c r="D7" s="31" t="s">
        <v>236</v>
      </c>
      <c r="E7" s="31" t="s">
        <v>236</v>
      </c>
      <c r="F7" s="52" t="s">
        <v>212</v>
      </c>
      <c r="G7" s="4" t="s">
        <v>215</v>
      </c>
      <c r="H7" s="6" t="s">
        <v>217</v>
      </c>
      <c r="I7" s="6" t="s">
        <v>220</v>
      </c>
      <c r="J7" s="6" t="s">
        <v>226</v>
      </c>
      <c r="K7" s="6" t="s">
        <v>234</v>
      </c>
      <c r="L7" s="4" t="s">
        <v>233</v>
      </c>
      <c r="M7" s="34" t="s">
        <v>236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s="1" customFormat="1" x14ac:dyDescent="0.2">
      <c r="A8" s="55"/>
      <c r="B8" s="55"/>
      <c r="C8" s="5" t="s">
        <v>242</v>
      </c>
      <c r="D8" s="4" t="s">
        <v>2</v>
      </c>
      <c r="E8" s="4" t="s">
        <v>2</v>
      </c>
      <c r="F8" s="7" t="s">
        <v>4</v>
      </c>
      <c r="G8" s="7" t="s">
        <v>216</v>
      </c>
      <c r="H8" s="6" t="s">
        <v>219</v>
      </c>
      <c r="I8" s="6" t="s">
        <v>222</v>
      </c>
      <c r="J8" s="6" t="s">
        <v>227</v>
      </c>
      <c r="K8" s="6" t="s">
        <v>223</v>
      </c>
      <c r="L8" s="7" t="s">
        <v>229</v>
      </c>
      <c r="M8" s="6" t="s">
        <v>145</v>
      </c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s="1" customFormat="1" x14ac:dyDescent="0.2">
      <c r="A9" s="55"/>
      <c r="B9" s="55"/>
      <c r="C9" s="5" t="s">
        <v>231</v>
      </c>
      <c r="D9" s="8">
        <v>26000</v>
      </c>
      <c r="E9" s="8">
        <v>50000</v>
      </c>
      <c r="F9" s="7" t="s">
        <v>243</v>
      </c>
      <c r="G9" s="7" t="s">
        <v>217</v>
      </c>
      <c r="H9" s="9">
        <v>2400</v>
      </c>
      <c r="I9" s="10" t="s">
        <v>144</v>
      </c>
      <c r="J9" s="10">
        <v>400</v>
      </c>
      <c r="K9" s="10" t="s">
        <v>224</v>
      </c>
      <c r="L9" s="7" t="s">
        <v>243</v>
      </c>
      <c r="M9" s="11" t="s">
        <v>146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s="1" customFormat="1" ht="13.5" thickBot="1" x14ac:dyDescent="0.25">
      <c r="A10" s="56"/>
      <c r="B10" s="56"/>
      <c r="C10" s="13" t="s">
        <v>148</v>
      </c>
      <c r="D10" s="12" t="s">
        <v>142</v>
      </c>
      <c r="E10" s="12" t="s">
        <v>6</v>
      </c>
      <c r="F10" s="53">
        <v>44330</v>
      </c>
      <c r="G10" s="14" t="s">
        <v>143</v>
      </c>
      <c r="H10" s="14" t="s">
        <v>142</v>
      </c>
      <c r="I10" s="14" t="s">
        <v>143</v>
      </c>
      <c r="J10" s="14" t="s">
        <v>228</v>
      </c>
      <c r="K10" s="14" t="s">
        <v>225</v>
      </c>
      <c r="L10" s="53">
        <v>44330</v>
      </c>
      <c r="M10" s="15">
        <v>0.2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x14ac:dyDescent="0.2">
      <c r="A11" s="38">
        <v>1</v>
      </c>
      <c r="B11" s="39" t="s">
        <v>7</v>
      </c>
      <c r="C11" s="40">
        <v>11</v>
      </c>
      <c r="D11" s="27">
        <v>286000</v>
      </c>
      <c r="E11" s="27">
        <v>50000</v>
      </c>
      <c r="F11" s="27">
        <v>336000</v>
      </c>
      <c r="G11" s="41">
        <v>0</v>
      </c>
      <c r="H11" s="27">
        <f>G11*$H$9</f>
        <v>0</v>
      </c>
      <c r="I11" s="27">
        <v>0</v>
      </c>
      <c r="J11" s="27">
        <f>I11*$J$9</f>
        <v>0</v>
      </c>
      <c r="K11" s="27">
        <f>+J11+H11</f>
        <v>0</v>
      </c>
      <c r="L11" s="27">
        <f>+K11+F11</f>
        <v>336000</v>
      </c>
      <c r="M11" s="42">
        <f>IF(OR($A11=3,$A11=10),(D11+$E$9+K11)*$M$10,L11*$M$10)</f>
        <v>67200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x14ac:dyDescent="0.2">
      <c r="A12" s="18">
        <v>2</v>
      </c>
      <c r="B12" s="16" t="s">
        <v>8</v>
      </c>
      <c r="C12" s="17">
        <v>25</v>
      </c>
      <c r="D12" s="24">
        <v>650000</v>
      </c>
      <c r="E12" s="24">
        <v>50000</v>
      </c>
      <c r="F12" s="24">
        <v>0</v>
      </c>
      <c r="G12" s="24">
        <v>0</v>
      </c>
      <c r="H12" s="24">
        <f t="shared" ref="H12:H75" si="0">G12*$H$9</f>
        <v>0</v>
      </c>
      <c r="I12" s="24">
        <v>0</v>
      </c>
      <c r="J12" s="24">
        <f t="shared" ref="J12:J75" si="1">I12*$J$9</f>
        <v>0</v>
      </c>
      <c r="K12" s="24">
        <f t="shared" ref="K12:K75" si="2">+J12+H12</f>
        <v>0</v>
      </c>
      <c r="L12" s="24">
        <f>+K12+F12</f>
        <v>0</v>
      </c>
      <c r="M12" s="26">
        <f t="shared" ref="M12:M42" si="3">IF(OR($A12=3,$A12=10),(D12+$E$9+K12)*$M$10,L12*$M$10)</f>
        <v>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x14ac:dyDescent="0.2">
      <c r="A13" s="18">
        <v>3</v>
      </c>
      <c r="B13" s="16" t="s">
        <v>9</v>
      </c>
      <c r="C13" s="17">
        <v>5</v>
      </c>
      <c r="D13" s="24">
        <v>130000</v>
      </c>
      <c r="E13" s="24">
        <v>50000</v>
      </c>
      <c r="F13" s="24">
        <v>180000</v>
      </c>
      <c r="G13" s="24">
        <v>0</v>
      </c>
      <c r="H13" s="24">
        <f t="shared" si="0"/>
        <v>0</v>
      </c>
      <c r="I13" s="24">
        <v>0</v>
      </c>
      <c r="J13" s="24">
        <f t="shared" si="1"/>
        <v>0</v>
      </c>
      <c r="K13" s="24">
        <f t="shared" si="2"/>
        <v>0</v>
      </c>
      <c r="L13" s="24">
        <f t="shared" ref="L13:L76" si="4">+K13+F13</f>
        <v>180000</v>
      </c>
      <c r="M13" s="26">
        <f t="shared" si="3"/>
        <v>36000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x14ac:dyDescent="0.2">
      <c r="A14" s="18">
        <v>4</v>
      </c>
      <c r="B14" s="16" t="s">
        <v>10</v>
      </c>
      <c r="C14" s="17">
        <v>3</v>
      </c>
      <c r="D14" s="24">
        <v>78000</v>
      </c>
      <c r="E14" s="24">
        <v>50000</v>
      </c>
      <c r="F14" s="24">
        <v>128000</v>
      </c>
      <c r="G14" s="24">
        <v>0</v>
      </c>
      <c r="H14" s="24">
        <f t="shared" si="0"/>
        <v>0</v>
      </c>
      <c r="I14" s="24">
        <v>0</v>
      </c>
      <c r="J14" s="24">
        <f t="shared" si="1"/>
        <v>0</v>
      </c>
      <c r="K14" s="24">
        <f t="shared" si="2"/>
        <v>0</v>
      </c>
      <c r="L14" s="24">
        <f t="shared" si="4"/>
        <v>128000</v>
      </c>
      <c r="M14" s="26">
        <f t="shared" si="3"/>
        <v>25600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pans="1:31" x14ac:dyDescent="0.2">
      <c r="A15" s="18">
        <v>5</v>
      </c>
      <c r="B15" s="16" t="s">
        <v>11</v>
      </c>
      <c r="C15" s="17">
        <v>9</v>
      </c>
      <c r="D15" s="24">
        <v>234000</v>
      </c>
      <c r="E15" s="24">
        <v>50000</v>
      </c>
      <c r="F15" s="24">
        <v>284000</v>
      </c>
      <c r="G15" s="24">
        <v>0</v>
      </c>
      <c r="H15" s="24">
        <f t="shared" si="0"/>
        <v>0</v>
      </c>
      <c r="I15" s="24">
        <v>0</v>
      </c>
      <c r="J15" s="24">
        <f t="shared" si="1"/>
        <v>0</v>
      </c>
      <c r="K15" s="24">
        <f t="shared" si="2"/>
        <v>0</v>
      </c>
      <c r="L15" s="24">
        <f t="shared" si="4"/>
        <v>284000</v>
      </c>
      <c r="M15" s="26">
        <f t="shared" si="3"/>
        <v>56800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pans="1:31" x14ac:dyDescent="0.2">
      <c r="A16" s="18">
        <v>6</v>
      </c>
      <c r="B16" s="16" t="s">
        <v>12</v>
      </c>
      <c r="C16" s="17">
        <v>4</v>
      </c>
      <c r="D16" s="24">
        <v>104000</v>
      </c>
      <c r="E16" s="24">
        <v>50000</v>
      </c>
      <c r="F16" s="24">
        <v>0</v>
      </c>
      <c r="G16" s="24">
        <v>0</v>
      </c>
      <c r="H16" s="24">
        <f t="shared" si="0"/>
        <v>0</v>
      </c>
      <c r="I16" s="24">
        <v>0</v>
      </c>
      <c r="J16" s="24">
        <f t="shared" si="1"/>
        <v>0</v>
      </c>
      <c r="K16" s="24">
        <f t="shared" si="2"/>
        <v>0</v>
      </c>
      <c r="L16" s="24">
        <f t="shared" si="4"/>
        <v>0</v>
      </c>
      <c r="M16" s="26">
        <f t="shared" si="3"/>
        <v>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31" x14ac:dyDescent="0.2">
      <c r="A17" s="18">
        <v>7</v>
      </c>
      <c r="B17" s="16" t="s">
        <v>13</v>
      </c>
      <c r="C17" s="17">
        <v>36</v>
      </c>
      <c r="D17" s="24">
        <v>936000</v>
      </c>
      <c r="E17" s="24">
        <v>50000</v>
      </c>
      <c r="F17" s="24">
        <v>986000</v>
      </c>
      <c r="G17" s="24">
        <v>0</v>
      </c>
      <c r="H17" s="24">
        <f t="shared" si="0"/>
        <v>0</v>
      </c>
      <c r="I17" s="24">
        <v>0</v>
      </c>
      <c r="J17" s="24">
        <f t="shared" si="1"/>
        <v>0</v>
      </c>
      <c r="K17" s="24">
        <f t="shared" si="2"/>
        <v>0</v>
      </c>
      <c r="L17" s="24">
        <f t="shared" si="4"/>
        <v>986000</v>
      </c>
      <c r="M17" s="26">
        <f t="shared" si="3"/>
        <v>197200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1:31" x14ac:dyDescent="0.2">
      <c r="A18" s="18">
        <v>8</v>
      </c>
      <c r="B18" s="16" t="s">
        <v>14</v>
      </c>
      <c r="C18" s="17">
        <v>18</v>
      </c>
      <c r="D18" s="24">
        <v>468000</v>
      </c>
      <c r="E18" s="24">
        <v>50000</v>
      </c>
      <c r="F18" s="24">
        <v>0</v>
      </c>
      <c r="G18" s="24">
        <v>0</v>
      </c>
      <c r="H18" s="24">
        <f t="shared" si="0"/>
        <v>0</v>
      </c>
      <c r="I18" s="24">
        <v>0</v>
      </c>
      <c r="J18" s="24">
        <f t="shared" si="1"/>
        <v>0</v>
      </c>
      <c r="K18" s="24">
        <f t="shared" si="2"/>
        <v>0</v>
      </c>
      <c r="L18" s="24">
        <f t="shared" si="4"/>
        <v>0</v>
      </c>
      <c r="M18" s="26">
        <f t="shared" si="3"/>
        <v>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pans="1:31" x14ac:dyDescent="0.2">
      <c r="A19" s="18">
        <v>9</v>
      </c>
      <c r="B19" s="16" t="s">
        <v>15</v>
      </c>
      <c r="C19" s="17">
        <v>3</v>
      </c>
      <c r="D19" s="24">
        <v>78000</v>
      </c>
      <c r="E19" s="24">
        <v>50000</v>
      </c>
      <c r="F19" s="24">
        <v>128000</v>
      </c>
      <c r="G19" s="24">
        <v>0</v>
      </c>
      <c r="H19" s="24">
        <f t="shared" si="0"/>
        <v>0</v>
      </c>
      <c r="I19" s="24">
        <v>0</v>
      </c>
      <c r="J19" s="24">
        <f t="shared" si="1"/>
        <v>0</v>
      </c>
      <c r="K19" s="24">
        <f t="shared" si="2"/>
        <v>0</v>
      </c>
      <c r="L19" s="24">
        <f t="shared" si="4"/>
        <v>128000</v>
      </c>
      <c r="M19" s="26">
        <f t="shared" si="3"/>
        <v>25600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pans="1:31" x14ac:dyDescent="0.2">
      <c r="A20" s="18">
        <v>10</v>
      </c>
      <c r="B20" s="16" t="s">
        <v>16</v>
      </c>
      <c r="C20" s="17">
        <v>19</v>
      </c>
      <c r="D20" s="24">
        <v>494000</v>
      </c>
      <c r="E20" s="24">
        <v>100000</v>
      </c>
      <c r="F20" s="24">
        <v>594000</v>
      </c>
      <c r="G20" s="24">
        <v>0</v>
      </c>
      <c r="H20" s="24">
        <f t="shared" si="0"/>
        <v>0</v>
      </c>
      <c r="I20" s="24">
        <v>0</v>
      </c>
      <c r="J20" s="24">
        <f t="shared" si="1"/>
        <v>0</v>
      </c>
      <c r="K20" s="24">
        <f t="shared" si="2"/>
        <v>0</v>
      </c>
      <c r="L20" s="24">
        <f t="shared" si="4"/>
        <v>594000</v>
      </c>
      <c r="M20" s="26">
        <f t="shared" si="3"/>
        <v>108800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x14ac:dyDescent="0.2">
      <c r="A21" s="18">
        <v>11</v>
      </c>
      <c r="B21" s="16" t="s">
        <v>17</v>
      </c>
      <c r="C21" s="17">
        <v>2</v>
      </c>
      <c r="D21" s="24">
        <v>52000</v>
      </c>
      <c r="E21" s="24">
        <v>50000</v>
      </c>
      <c r="F21" s="24">
        <v>102000</v>
      </c>
      <c r="G21" s="24">
        <v>0</v>
      </c>
      <c r="H21" s="24">
        <f t="shared" si="0"/>
        <v>0</v>
      </c>
      <c r="I21" s="24">
        <v>0</v>
      </c>
      <c r="J21" s="24">
        <f t="shared" si="1"/>
        <v>0</v>
      </c>
      <c r="K21" s="24">
        <f t="shared" si="2"/>
        <v>0</v>
      </c>
      <c r="L21" s="24">
        <f t="shared" si="4"/>
        <v>102000</v>
      </c>
      <c r="M21" s="26">
        <f t="shared" si="3"/>
        <v>20400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x14ac:dyDescent="0.2">
      <c r="A22" s="18">
        <v>12</v>
      </c>
      <c r="B22" s="16" t="s">
        <v>18</v>
      </c>
      <c r="C22" s="17">
        <v>11</v>
      </c>
      <c r="D22" s="24">
        <v>286000</v>
      </c>
      <c r="E22" s="24">
        <v>50000</v>
      </c>
      <c r="F22" s="24">
        <v>0</v>
      </c>
      <c r="G22" s="24">
        <v>0</v>
      </c>
      <c r="H22" s="24">
        <f t="shared" si="0"/>
        <v>0</v>
      </c>
      <c r="I22" s="24">
        <v>0</v>
      </c>
      <c r="J22" s="24">
        <f t="shared" si="1"/>
        <v>0</v>
      </c>
      <c r="K22" s="24">
        <f t="shared" si="2"/>
        <v>0</v>
      </c>
      <c r="L22" s="24">
        <f t="shared" si="4"/>
        <v>0</v>
      </c>
      <c r="M22" s="26">
        <f t="shared" si="3"/>
        <v>0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x14ac:dyDescent="0.2">
      <c r="A23" s="18">
        <v>13</v>
      </c>
      <c r="B23" s="16" t="s">
        <v>19</v>
      </c>
      <c r="C23" s="17">
        <v>5</v>
      </c>
      <c r="D23" s="24">
        <v>130000</v>
      </c>
      <c r="E23" s="24">
        <v>50000</v>
      </c>
      <c r="F23" s="24">
        <v>180000</v>
      </c>
      <c r="G23" s="24">
        <v>0</v>
      </c>
      <c r="H23" s="24">
        <f t="shared" si="0"/>
        <v>0</v>
      </c>
      <c r="I23" s="24">
        <v>0</v>
      </c>
      <c r="J23" s="24">
        <f t="shared" si="1"/>
        <v>0</v>
      </c>
      <c r="K23" s="24">
        <f t="shared" si="2"/>
        <v>0</v>
      </c>
      <c r="L23" s="24">
        <f t="shared" si="4"/>
        <v>180000</v>
      </c>
      <c r="M23" s="26">
        <f t="shared" si="3"/>
        <v>36000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2">
      <c r="A24" s="18">
        <v>14</v>
      </c>
      <c r="B24" s="16" t="s">
        <v>20</v>
      </c>
      <c r="C24" s="17">
        <v>8</v>
      </c>
      <c r="D24" s="24">
        <v>208000</v>
      </c>
      <c r="E24" s="24">
        <v>50000</v>
      </c>
      <c r="F24" s="24">
        <v>258000</v>
      </c>
      <c r="G24" s="24">
        <v>0</v>
      </c>
      <c r="H24" s="24">
        <f t="shared" si="0"/>
        <v>0</v>
      </c>
      <c r="I24" s="24">
        <v>0</v>
      </c>
      <c r="J24" s="24">
        <f t="shared" si="1"/>
        <v>0</v>
      </c>
      <c r="K24" s="24">
        <f t="shared" si="2"/>
        <v>0</v>
      </c>
      <c r="L24" s="24">
        <f t="shared" si="4"/>
        <v>258000</v>
      </c>
      <c r="M24" s="26">
        <f t="shared" si="3"/>
        <v>51600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x14ac:dyDescent="0.2">
      <c r="A25" s="18">
        <v>15</v>
      </c>
      <c r="B25" s="16" t="s">
        <v>21</v>
      </c>
      <c r="C25" s="17">
        <v>4</v>
      </c>
      <c r="D25" s="24">
        <v>104000</v>
      </c>
      <c r="E25" s="24">
        <v>50000</v>
      </c>
      <c r="F25" s="24">
        <v>91824</v>
      </c>
      <c r="G25" s="24">
        <v>0</v>
      </c>
      <c r="H25" s="24">
        <f t="shared" si="0"/>
        <v>0</v>
      </c>
      <c r="I25" s="24">
        <v>0</v>
      </c>
      <c r="J25" s="24">
        <f t="shared" si="1"/>
        <v>0</v>
      </c>
      <c r="K25" s="24">
        <f t="shared" si="2"/>
        <v>0</v>
      </c>
      <c r="L25" s="24">
        <f t="shared" si="4"/>
        <v>91824</v>
      </c>
      <c r="M25" s="26">
        <f t="shared" si="3"/>
        <v>18364.8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x14ac:dyDescent="0.2">
      <c r="A26" s="18">
        <v>16</v>
      </c>
      <c r="B26" s="16" t="s">
        <v>22</v>
      </c>
      <c r="C26" s="17">
        <v>13</v>
      </c>
      <c r="D26" s="24">
        <v>338000</v>
      </c>
      <c r="E26" s="24">
        <v>50000</v>
      </c>
      <c r="F26" s="24">
        <v>175240</v>
      </c>
      <c r="G26" s="24">
        <v>0</v>
      </c>
      <c r="H26" s="24">
        <f t="shared" si="0"/>
        <v>0</v>
      </c>
      <c r="I26" s="24">
        <v>0</v>
      </c>
      <c r="J26" s="24">
        <f t="shared" si="1"/>
        <v>0</v>
      </c>
      <c r="K26" s="24">
        <f t="shared" si="2"/>
        <v>0</v>
      </c>
      <c r="L26" s="24">
        <f t="shared" si="4"/>
        <v>175240</v>
      </c>
      <c r="M26" s="26">
        <f t="shared" si="3"/>
        <v>35048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2">
      <c r="A27" s="18">
        <v>17</v>
      </c>
      <c r="B27" s="16" t="s">
        <v>23</v>
      </c>
      <c r="C27" s="17">
        <v>5</v>
      </c>
      <c r="D27" s="24">
        <v>130000</v>
      </c>
      <c r="E27" s="24">
        <v>50000</v>
      </c>
      <c r="F27" s="24">
        <v>180000</v>
      </c>
      <c r="G27" s="24">
        <v>0</v>
      </c>
      <c r="H27" s="24">
        <f t="shared" si="0"/>
        <v>0</v>
      </c>
      <c r="I27" s="24">
        <v>0</v>
      </c>
      <c r="J27" s="24">
        <f t="shared" si="1"/>
        <v>0</v>
      </c>
      <c r="K27" s="24">
        <f t="shared" si="2"/>
        <v>0</v>
      </c>
      <c r="L27" s="24">
        <f t="shared" si="4"/>
        <v>180000</v>
      </c>
      <c r="M27" s="26">
        <f t="shared" si="3"/>
        <v>36000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x14ac:dyDescent="0.2">
      <c r="A28" s="18">
        <v>18</v>
      </c>
      <c r="B28" s="16" t="s">
        <v>24</v>
      </c>
      <c r="C28" s="17">
        <v>9</v>
      </c>
      <c r="D28" s="24">
        <v>234000</v>
      </c>
      <c r="E28" s="24">
        <v>50000</v>
      </c>
      <c r="F28" s="24">
        <v>284000</v>
      </c>
      <c r="G28" s="24">
        <v>0</v>
      </c>
      <c r="H28" s="24">
        <f t="shared" si="0"/>
        <v>0</v>
      </c>
      <c r="I28" s="24">
        <v>0</v>
      </c>
      <c r="J28" s="24">
        <f t="shared" si="1"/>
        <v>0</v>
      </c>
      <c r="K28" s="24">
        <f t="shared" si="2"/>
        <v>0</v>
      </c>
      <c r="L28" s="24">
        <f t="shared" si="4"/>
        <v>284000</v>
      </c>
      <c r="M28" s="26">
        <f t="shared" si="3"/>
        <v>56800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x14ac:dyDescent="0.2">
      <c r="A29" s="18">
        <v>19</v>
      </c>
      <c r="B29" s="16" t="s">
        <v>25</v>
      </c>
      <c r="C29" s="17">
        <v>2</v>
      </c>
      <c r="D29" s="24">
        <v>52000</v>
      </c>
      <c r="E29" s="24">
        <v>50000</v>
      </c>
      <c r="F29" s="24">
        <v>98490.1</v>
      </c>
      <c r="G29" s="24">
        <v>0</v>
      </c>
      <c r="H29" s="24">
        <f t="shared" si="0"/>
        <v>0</v>
      </c>
      <c r="I29" s="24">
        <v>0</v>
      </c>
      <c r="J29" s="24">
        <f t="shared" si="1"/>
        <v>0</v>
      </c>
      <c r="K29" s="24">
        <f t="shared" si="2"/>
        <v>0</v>
      </c>
      <c r="L29" s="24">
        <f t="shared" si="4"/>
        <v>98490.1</v>
      </c>
      <c r="M29" s="26">
        <f t="shared" si="3"/>
        <v>19698.020000000004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x14ac:dyDescent="0.2">
      <c r="A30" s="18">
        <v>20</v>
      </c>
      <c r="B30" s="16" t="s">
        <v>26</v>
      </c>
      <c r="C30" s="17">
        <v>5</v>
      </c>
      <c r="D30" s="24">
        <v>130000</v>
      </c>
      <c r="E30" s="24">
        <v>50000</v>
      </c>
      <c r="F30" s="24">
        <v>0</v>
      </c>
      <c r="G30" s="24">
        <v>0</v>
      </c>
      <c r="H30" s="24">
        <f t="shared" si="0"/>
        <v>0</v>
      </c>
      <c r="I30" s="24">
        <v>0</v>
      </c>
      <c r="J30" s="24">
        <f t="shared" si="1"/>
        <v>0</v>
      </c>
      <c r="K30" s="24">
        <f t="shared" si="2"/>
        <v>0</v>
      </c>
      <c r="L30" s="24">
        <f t="shared" si="4"/>
        <v>0</v>
      </c>
      <c r="M30" s="26">
        <f t="shared" si="3"/>
        <v>0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pans="1:31" x14ac:dyDescent="0.2">
      <c r="A31" s="18">
        <v>21</v>
      </c>
      <c r="B31" s="16" t="s">
        <v>27</v>
      </c>
      <c r="C31" s="17">
        <v>63</v>
      </c>
      <c r="D31" s="24">
        <v>1638000</v>
      </c>
      <c r="E31" s="24">
        <v>50000</v>
      </c>
      <c r="F31" s="24">
        <v>1688000</v>
      </c>
      <c r="G31" s="24">
        <v>0</v>
      </c>
      <c r="H31" s="24">
        <f t="shared" si="0"/>
        <v>0</v>
      </c>
      <c r="I31" s="24">
        <v>0</v>
      </c>
      <c r="J31" s="24">
        <f t="shared" si="1"/>
        <v>0</v>
      </c>
      <c r="K31" s="24">
        <f t="shared" si="2"/>
        <v>0</v>
      </c>
      <c r="L31" s="24">
        <f t="shared" si="4"/>
        <v>1688000</v>
      </c>
      <c r="M31" s="26">
        <f t="shared" si="3"/>
        <v>337600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x14ac:dyDescent="0.2">
      <c r="A32" s="18">
        <v>22</v>
      </c>
      <c r="B32" s="16" t="s">
        <v>28</v>
      </c>
      <c r="C32" s="17">
        <v>4</v>
      </c>
      <c r="D32" s="24">
        <v>104000</v>
      </c>
      <c r="E32" s="24">
        <v>50000</v>
      </c>
      <c r="F32" s="24">
        <v>69167.899999999994</v>
      </c>
      <c r="G32" s="24">
        <v>0</v>
      </c>
      <c r="H32" s="24">
        <f t="shared" si="0"/>
        <v>0</v>
      </c>
      <c r="I32" s="24">
        <v>0</v>
      </c>
      <c r="J32" s="24">
        <f t="shared" si="1"/>
        <v>0</v>
      </c>
      <c r="K32" s="24">
        <f t="shared" si="2"/>
        <v>0</v>
      </c>
      <c r="L32" s="24">
        <f t="shared" si="4"/>
        <v>69167.899999999994</v>
      </c>
      <c r="M32" s="26">
        <f t="shared" si="3"/>
        <v>13833.58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x14ac:dyDescent="0.2">
      <c r="A33" s="18">
        <v>23</v>
      </c>
      <c r="B33" s="16" t="s">
        <v>29</v>
      </c>
      <c r="C33" s="17">
        <v>2</v>
      </c>
      <c r="D33" s="24">
        <v>52000</v>
      </c>
      <c r="E33" s="24">
        <v>50000</v>
      </c>
      <c r="F33" s="24">
        <v>86153.7</v>
      </c>
      <c r="G33" s="24">
        <v>0</v>
      </c>
      <c r="H33" s="24">
        <f t="shared" si="0"/>
        <v>0</v>
      </c>
      <c r="I33" s="24">
        <v>0</v>
      </c>
      <c r="J33" s="24">
        <f t="shared" si="1"/>
        <v>0</v>
      </c>
      <c r="K33" s="24">
        <f t="shared" si="2"/>
        <v>0</v>
      </c>
      <c r="L33" s="24">
        <f t="shared" si="4"/>
        <v>86153.7</v>
      </c>
      <c r="M33" s="26">
        <f t="shared" si="3"/>
        <v>17230.740000000002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x14ac:dyDescent="0.2">
      <c r="A34" s="18">
        <v>24</v>
      </c>
      <c r="B34" s="16" t="s">
        <v>30</v>
      </c>
      <c r="C34" s="17">
        <v>10</v>
      </c>
      <c r="D34" s="24">
        <v>260000</v>
      </c>
      <c r="E34" s="24">
        <v>50000</v>
      </c>
      <c r="F34" s="24">
        <v>310000</v>
      </c>
      <c r="G34" s="24">
        <v>0</v>
      </c>
      <c r="H34" s="24">
        <f t="shared" si="0"/>
        <v>0</v>
      </c>
      <c r="I34" s="24">
        <v>0</v>
      </c>
      <c r="J34" s="24">
        <f t="shared" si="1"/>
        <v>0</v>
      </c>
      <c r="K34" s="24">
        <f t="shared" si="2"/>
        <v>0</v>
      </c>
      <c r="L34" s="24">
        <f t="shared" si="4"/>
        <v>310000</v>
      </c>
      <c r="M34" s="26">
        <f t="shared" si="3"/>
        <v>62000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x14ac:dyDescent="0.2">
      <c r="A35" s="18">
        <v>25</v>
      </c>
      <c r="B35" s="16" t="s">
        <v>31</v>
      </c>
      <c r="C35" s="17">
        <v>3</v>
      </c>
      <c r="D35" s="24">
        <v>78000</v>
      </c>
      <c r="E35" s="24">
        <v>50000</v>
      </c>
      <c r="F35" s="24">
        <v>21523.84</v>
      </c>
      <c r="G35" s="24">
        <v>0</v>
      </c>
      <c r="H35" s="24">
        <f t="shared" si="0"/>
        <v>0</v>
      </c>
      <c r="I35" s="24">
        <v>0</v>
      </c>
      <c r="J35" s="24">
        <f t="shared" si="1"/>
        <v>0</v>
      </c>
      <c r="K35" s="24">
        <f t="shared" si="2"/>
        <v>0</v>
      </c>
      <c r="L35" s="24">
        <f t="shared" si="4"/>
        <v>21523.84</v>
      </c>
      <c r="M35" s="26">
        <f t="shared" si="3"/>
        <v>4304.768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x14ac:dyDescent="0.2">
      <c r="A36" s="18">
        <v>26</v>
      </c>
      <c r="B36" s="16" t="s">
        <v>32</v>
      </c>
      <c r="C36" s="17">
        <v>5</v>
      </c>
      <c r="D36" s="24">
        <v>130000</v>
      </c>
      <c r="E36" s="24">
        <v>50000</v>
      </c>
      <c r="F36" s="24">
        <v>180000</v>
      </c>
      <c r="G36" s="24">
        <v>0</v>
      </c>
      <c r="H36" s="24">
        <f t="shared" si="0"/>
        <v>0</v>
      </c>
      <c r="I36" s="24">
        <v>0</v>
      </c>
      <c r="J36" s="24">
        <f t="shared" si="1"/>
        <v>0</v>
      </c>
      <c r="K36" s="24">
        <f t="shared" si="2"/>
        <v>0</v>
      </c>
      <c r="L36" s="24">
        <f t="shared" si="4"/>
        <v>180000</v>
      </c>
      <c r="M36" s="26">
        <f t="shared" si="3"/>
        <v>36000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1" x14ac:dyDescent="0.2">
      <c r="A37" s="18">
        <v>27</v>
      </c>
      <c r="B37" s="16" t="s">
        <v>33</v>
      </c>
      <c r="C37" s="17">
        <v>7</v>
      </c>
      <c r="D37" s="24">
        <v>182000</v>
      </c>
      <c r="E37" s="24">
        <v>50000</v>
      </c>
      <c r="F37" s="24">
        <v>232000</v>
      </c>
      <c r="G37" s="24">
        <v>0</v>
      </c>
      <c r="H37" s="24">
        <f t="shared" si="0"/>
        <v>0</v>
      </c>
      <c r="I37" s="24">
        <v>0</v>
      </c>
      <c r="J37" s="24">
        <f t="shared" si="1"/>
        <v>0</v>
      </c>
      <c r="K37" s="24">
        <f t="shared" si="2"/>
        <v>0</v>
      </c>
      <c r="L37" s="24">
        <f t="shared" si="4"/>
        <v>232000</v>
      </c>
      <c r="M37" s="26">
        <f t="shared" si="3"/>
        <v>46400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x14ac:dyDescent="0.2">
      <c r="A38" s="18">
        <v>28</v>
      </c>
      <c r="B38" s="16" t="s">
        <v>34</v>
      </c>
      <c r="C38" s="17">
        <v>3</v>
      </c>
      <c r="D38" s="24">
        <v>78000</v>
      </c>
      <c r="E38" s="24">
        <v>50000</v>
      </c>
      <c r="F38" s="24">
        <v>128000</v>
      </c>
      <c r="G38" s="24">
        <v>0</v>
      </c>
      <c r="H38" s="24">
        <f t="shared" si="0"/>
        <v>0</v>
      </c>
      <c r="I38" s="24">
        <v>0</v>
      </c>
      <c r="J38" s="24">
        <f t="shared" si="1"/>
        <v>0</v>
      </c>
      <c r="K38" s="24">
        <f t="shared" si="2"/>
        <v>0</v>
      </c>
      <c r="L38" s="24">
        <f t="shared" si="4"/>
        <v>128000</v>
      </c>
      <c r="M38" s="26">
        <f t="shared" si="3"/>
        <v>25600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x14ac:dyDescent="0.2">
      <c r="A39" s="18">
        <v>29</v>
      </c>
      <c r="B39" s="16" t="s">
        <v>35</v>
      </c>
      <c r="C39" s="17">
        <v>194</v>
      </c>
      <c r="D39" s="24">
        <v>5044000</v>
      </c>
      <c r="E39" s="24">
        <v>50000</v>
      </c>
      <c r="F39" s="24">
        <v>5094000</v>
      </c>
      <c r="G39" s="24">
        <v>0</v>
      </c>
      <c r="H39" s="24">
        <f t="shared" si="0"/>
        <v>0</v>
      </c>
      <c r="I39" s="24">
        <v>0</v>
      </c>
      <c r="J39" s="24">
        <f t="shared" si="1"/>
        <v>0</v>
      </c>
      <c r="K39" s="24">
        <f t="shared" si="2"/>
        <v>0</v>
      </c>
      <c r="L39" s="24">
        <f t="shared" si="4"/>
        <v>5094000</v>
      </c>
      <c r="M39" s="26">
        <f t="shared" si="3"/>
        <v>1018800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1" x14ac:dyDescent="0.2">
      <c r="A40" s="18">
        <v>30</v>
      </c>
      <c r="B40" s="16" t="s">
        <v>36</v>
      </c>
      <c r="C40" s="17">
        <v>19</v>
      </c>
      <c r="D40" s="24">
        <v>494000</v>
      </c>
      <c r="E40" s="24">
        <v>50000</v>
      </c>
      <c r="F40" s="24">
        <v>544000</v>
      </c>
      <c r="G40" s="24">
        <v>0</v>
      </c>
      <c r="H40" s="24">
        <f t="shared" si="0"/>
        <v>0</v>
      </c>
      <c r="I40" s="24">
        <v>0</v>
      </c>
      <c r="J40" s="24">
        <f t="shared" si="1"/>
        <v>0</v>
      </c>
      <c r="K40" s="24">
        <f t="shared" si="2"/>
        <v>0</v>
      </c>
      <c r="L40" s="24">
        <f t="shared" si="4"/>
        <v>544000</v>
      </c>
      <c r="M40" s="26">
        <f t="shared" si="3"/>
        <v>108800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x14ac:dyDescent="0.2">
      <c r="A41" s="18">
        <v>31</v>
      </c>
      <c r="B41" s="16" t="s">
        <v>37</v>
      </c>
      <c r="C41" s="17">
        <v>5</v>
      </c>
      <c r="D41" s="24">
        <v>130000</v>
      </c>
      <c r="E41" s="24">
        <v>50000</v>
      </c>
      <c r="F41" s="24">
        <v>0</v>
      </c>
      <c r="G41" s="24">
        <v>0</v>
      </c>
      <c r="H41" s="24">
        <f t="shared" si="0"/>
        <v>0</v>
      </c>
      <c r="I41" s="24">
        <v>0</v>
      </c>
      <c r="J41" s="24">
        <f t="shared" si="1"/>
        <v>0</v>
      </c>
      <c r="K41" s="24">
        <f t="shared" si="2"/>
        <v>0</v>
      </c>
      <c r="L41" s="24">
        <f t="shared" si="4"/>
        <v>0</v>
      </c>
      <c r="M41" s="26">
        <f t="shared" si="3"/>
        <v>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x14ac:dyDescent="0.2">
      <c r="A42" s="18">
        <v>32</v>
      </c>
      <c r="B42" s="16" t="s">
        <v>38</v>
      </c>
      <c r="C42" s="17">
        <v>5</v>
      </c>
      <c r="D42" s="24">
        <v>130000</v>
      </c>
      <c r="E42" s="24">
        <v>50000</v>
      </c>
      <c r="F42" s="24">
        <v>180000</v>
      </c>
      <c r="G42" s="24">
        <v>0</v>
      </c>
      <c r="H42" s="24">
        <f t="shared" si="0"/>
        <v>0</v>
      </c>
      <c r="I42" s="24">
        <v>0</v>
      </c>
      <c r="J42" s="24">
        <f t="shared" si="1"/>
        <v>0</v>
      </c>
      <c r="K42" s="24">
        <f t="shared" si="2"/>
        <v>0</v>
      </c>
      <c r="L42" s="24">
        <f t="shared" si="4"/>
        <v>180000</v>
      </c>
      <c r="M42" s="26">
        <f t="shared" si="3"/>
        <v>36000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x14ac:dyDescent="0.2">
      <c r="A43" s="18">
        <v>33</v>
      </c>
      <c r="B43" s="16" t="s">
        <v>39</v>
      </c>
      <c r="C43" s="17">
        <v>16</v>
      </c>
      <c r="D43" s="24">
        <v>416000</v>
      </c>
      <c r="E43" s="24">
        <v>50000</v>
      </c>
      <c r="F43" s="24">
        <v>0</v>
      </c>
      <c r="G43" s="24">
        <v>0</v>
      </c>
      <c r="H43" s="24">
        <f t="shared" si="0"/>
        <v>0</v>
      </c>
      <c r="I43" s="24">
        <v>0</v>
      </c>
      <c r="J43" s="24">
        <f t="shared" si="1"/>
        <v>0</v>
      </c>
      <c r="K43" s="24">
        <f t="shared" si="2"/>
        <v>0</v>
      </c>
      <c r="L43" s="24">
        <f t="shared" si="4"/>
        <v>0</v>
      </c>
      <c r="M43" s="26">
        <f t="shared" ref="M43:M74" si="5">IF(OR($A43=3,$A43=10),(D43+$E$9+K43)*$M$10,L43*$M$10)</f>
        <v>0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x14ac:dyDescent="0.2">
      <c r="A44" s="18">
        <v>34</v>
      </c>
      <c r="B44" s="16" t="s">
        <v>40</v>
      </c>
      <c r="C44" s="17">
        <v>18</v>
      </c>
      <c r="D44" s="24">
        <v>468000</v>
      </c>
      <c r="E44" s="24">
        <v>50000</v>
      </c>
      <c r="F44" s="24">
        <v>0</v>
      </c>
      <c r="G44" s="24">
        <v>0</v>
      </c>
      <c r="H44" s="24">
        <f t="shared" si="0"/>
        <v>0</v>
      </c>
      <c r="I44" s="24">
        <v>0</v>
      </c>
      <c r="J44" s="24">
        <f t="shared" si="1"/>
        <v>0</v>
      </c>
      <c r="K44" s="24">
        <f t="shared" si="2"/>
        <v>0</v>
      </c>
      <c r="L44" s="24">
        <f t="shared" si="4"/>
        <v>0</v>
      </c>
      <c r="M44" s="26">
        <f t="shared" si="5"/>
        <v>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x14ac:dyDescent="0.2">
      <c r="A45" s="18">
        <v>35</v>
      </c>
      <c r="B45" s="16" t="s">
        <v>41</v>
      </c>
      <c r="C45" s="17">
        <v>5</v>
      </c>
      <c r="D45" s="24">
        <v>130000</v>
      </c>
      <c r="E45" s="24">
        <v>50000</v>
      </c>
      <c r="F45" s="24">
        <v>180000</v>
      </c>
      <c r="G45" s="24">
        <v>0</v>
      </c>
      <c r="H45" s="24">
        <f t="shared" si="0"/>
        <v>0</v>
      </c>
      <c r="I45" s="24">
        <v>0</v>
      </c>
      <c r="J45" s="24">
        <f t="shared" si="1"/>
        <v>0</v>
      </c>
      <c r="K45" s="24">
        <f t="shared" si="2"/>
        <v>0</v>
      </c>
      <c r="L45" s="24">
        <f t="shared" si="4"/>
        <v>180000</v>
      </c>
      <c r="M45" s="26">
        <f t="shared" si="5"/>
        <v>36000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x14ac:dyDescent="0.2">
      <c r="A46" s="18">
        <v>36</v>
      </c>
      <c r="B46" s="16" t="s">
        <v>42</v>
      </c>
      <c r="C46" s="17">
        <v>8</v>
      </c>
      <c r="D46" s="24">
        <v>208000</v>
      </c>
      <c r="E46" s="24">
        <v>50000</v>
      </c>
      <c r="F46" s="24">
        <v>0</v>
      </c>
      <c r="G46" s="24">
        <v>0</v>
      </c>
      <c r="H46" s="24">
        <f t="shared" si="0"/>
        <v>0</v>
      </c>
      <c r="I46" s="24">
        <v>0</v>
      </c>
      <c r="J46" s="24">
        <f t="shared" si="1"/>
        <v>0</v>
      </c>
      <c r="K46" s="24">
        <f t="shared" si="2"/>
        <v>0</v>
      </c>
      <c r="L46" s="24">
        <f t="shared" si="4"/>
        <v>0</v>
      </c>
      <c r="M46" s="26">
        <f t="shared" si="5"/>
        <v>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x14ac:dyDescent="0.2">
      <c r="A47" s="18">
        <v>37</v>
      </c>
      <c r="B47" s="16" t="s">
        <v>43</v>
      </c>
      <c r="C47" s="17">
        <v>5</v>
      </c>
      <c r="D47" s="24">
        <v>130000</v>
      </c>
      <c r="E47" s="24">
        <v>50000</v>
      </c>
      <c r="F47" s="24">
        <v>4276.8599999999997</v>
      </c>
      <c r="G47" s="24">
        <v>0</v>
      </c>
      <c r="H47" s="24">
        <f t="shared" si="0"/>
        <v>0</v>
      </c>
      <c r="I47" s="24">
        <v>0</v>
      </c>
      <c r="J47" s="24">
        <f t="shared" si="1"/>
        <v>0</v>
      </c>
      <c r="K47" s="24">
        <f t="shared" si="2"/>
        <v>0</v>
      </c>
      <c r="L47" s="24">
        <f t="shared" si="4"/>
        <v>4276.8599999999997</v>
      </c>
      <c r="M47" s="26">
        <f t="shared" si="5"/>
        <v>855.37199999999996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x14ac:dyDescent="0.2">
      <c r="A48" s="18">
        <v>38</v>
      </c>
      <c r="B48" s="16" t="s">
        <v>44</v>
      </c>
      <c r="C48" s="17">
        <v>6</v>
      </c>
      <c r="D48" s="24">
        <v>156000</v>
      </c>
      <c r="E48" s="24">
        <v>50000</v>
      </c>
      <c r="F48" s="24">
        <v>206000</v>
      </c>
      <c r="G48" s="24">
        <v>0</v>
      </c>
      <c r="H48" s="24">
        <f t="shared" si="0"/>
        <v>0</v>
      </c>
      <c r="I48" s="24">
        <v>0</v>
      </c>
      <c r="J48" s="24">
        <f t="shared" si="1"/>
        <v>0</v>
      </c>
      <c r="K48" s="24">
        <f t="shared" si="2"/>
        <v>0</v>
      </c>
      <c r="L48" s="24">
        <f t="shared" si="4"/>
        <v>206000</v>
      </c>
      <c r="M48" s="26">
        <f t="shared" si="5"/>
        <v>41200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x14ac:dyDescent="0.2">
      <c r="A49" s="18">
        <v>39</v>
      </c>
      <c r="B49" s="16" t="s">
        <v>45</v>
      </c>
      <c r="C49" s="17">
        <v>5</v>
      </c>
      <c r="D49" s="24">
        <v>130000</v>
      </c>
      <c r="E49" s="24">
        <v>50000</v>
      </c>
      <c r="F49" s="24">
        <v>0</v>
      </c>
      <c r="G49" s="24">
        <v>0</v>
      </c>
      <c r="H49" s="24">
        <f t="shared" si="0"/>
        <v>0</v>
      </c>
      <c r="I49" s="24">
        <v>0</v>
      </c>
      <c r="J49" s="24">
        <f t="shared" si="1"/>
        <v>0</v>
      </c>
      <c r="K49" s="24">
        <f t="shared" si="2"/>
        <v>0</v>
      </c>
      <c r="L49" s="24">
        <f t="shared" si="4"/>
        <v>0</v>
      </c>
      <c r="M49" s="26">
        <f t="shared" si="5"/>
        <v>0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x14ac:dyDescent="0.2">
      <c r="A50" s="18">
        <v>40</v>
      </c>
      <c r="B50" s="16" t="s">
        <v>46</v>
      </c>
      <c r="C50" s="17">
        <v>4</v>
      </c>
      <c r="D50" s="24">
        <v>104000</v>
      </c>
      <c r="E50" s="24">
        <v>50000</v>
      </c>
      <c r="F50" s="24">
        <v>154000</v>
      </c>
      <c r="G50" s="24">
        <v>0</v>
      </c>
      <c r="H50" s="24">
        <f t="shared" si="0"/>
        <v>0</v>
      </c>
      <c r="I50" s="24">
        <v>0</v>
      </c>
      <c r="J50" s="24">
        <f t="shared" si="1"/>
        <v>0</v>
      </c>
      <c r="K50" s="24">
        <f t="shared" si="2"/>
        <v>0</v>
      </c>
      <c r="L50" s="24">
        <f t="shared" si="4"/>
        <v>154000</v>
      </c>
      <c r="M50" s="26">
        <f t="shared" si="5"/>
        <v>30800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x14ac:dyDescent="0.2">
      <c r="A51" s="18">
        <v>41</v>
      </c>
      <c r="B51" s="16" t="s">
        <v>47</v>
      </c>
      <c r="C51" s="17">
        <v>9</v>
      </c>
      <c r="D51" s="24">
        <v>234000</v>
      </c>
      <c r="E51" s="24">
        <v>50000</v>
      </c>
      <c r="F51" s="24">
        <v>284000</v>
      </c>
      <c r="G51" s="24">
        <v>0</v>
      </c>
      <c r="H51" s="24">
        <f t="shared" si="0"/>
        <v>0</v>
      </c>
      <c r="I51" s="24">
        <v>0</v>
      </c>
      <c r="J51" s="24">
        <f t="shared" si="1"/>
        <v>0</v>
      </c>
      <c r="K51" s="24">
        <f t="shared" si="2"/>
        <v>0</v>
      </c>
      <c r="L51" s="24">
        <f t="shared" si="4"/>
        <v>284000</v>
      </c>
      <c r="M51" s="26">
        <f t="shared" si="5"/>
        <v>56800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x14ac:dyDescent="0.2">
      <c r="A52" s="18">
        <v>42</v>
      </c>
      <c r="B52" s="16" t="s">
        <v>48</v>
      </c>
      <c r="C52" s="17">
        <v>23</v>
      </c>
      <c r="D52" s="24">
        <v>598000</v>
      </c>
      <c r="E52" s="24">
        <v>50000</v>
      </c>
      <c r="F52" s="24">
        <v>0</v>
      </c>
      <c r="G52" s="24">
        <v>0</v>
      </c>
      <c r="H52" s="24">
        <f t="shared" si="0"/>
        <v>0</v>
      </c>
      <c r="I52" s="24">
        <v>0</v>
      </c>
      <c r="J52" s="24">
        <f t="shared" si="1"/>
        <v>0</v>
      </c>
      <c r="K52" s="24">
        <f t="shared" si="2"/>
        <v>0</v>
      </c>
      <c r="L52" s="24">
        <f t="shared" si="4"/>
        <v>0</v>
      </c>
      <c r="M52" s="26">
        <f t="shared" si="5"/>
        <v>0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x14ac:dyDescent="0.2">
      <c r="A53" s="18">
        <v>43</v>
      </c>
      <c r="B53" s="16" t="s">
        <v>49</v>
      </c>
      <c r="C53" s="17">
        <v>67</v>
      </c>
      <c r="D53" s="24">
        <v>1742000</v>
      </c>
      <c r="E53" s="24">
        <v>50000</v>
      </c>
      <c r="F53" s="24">
        <v>1792000</v>
      </c>
      <c r="G53" s="24">
        <v>0</v>
      </c>
      <c r="H53" s="24">
        <f t="shared" si="0"/>
        <v>0</v>
      </c>
      <c r="I53" s="24">
        <v>0</v>
      </c>
      <c r="J53" s="24">
        <f t="shared" si="1"/>
        <v>0</v>
      </c>
      <c r="K53" s="24">
        <f t="shared" si="2"/>
        <v>0</v>
      </c>
      <c r="L53" s="24">
        <f t="shared" si="4"/>
        <v>1792000</v>
      </c>
      <c r="M53" s="26">
        <f t="shared" si="5"/>
        <v>358400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x14ac:dyDescent="0.2">
      <c r="A54" s="18">
        <v>44</v>
      </c>
      <c r="B54" s="16" t="s">
        <v>50</v>
      </c>
      <c r="C54" s="17">
        <v>13</v>
      </c>
      <c r="D54" s="24">
        <v>338000</v>
      </c>
      <c r="E54" s="24">
        <v>50000</v>
      </c>
      <c r="F54" s="24">
        <v>0</v>
      </c>
      <c r="G54" s="24">
        <v>0</v>
      </c>
      <c r="H54" s="24">
        <f t="shared" si="0"/>
        <v>0</v>
      </c>
      <c r="I54" s="24">
        <v>0</v>
      </c>
      <c r="J54" s="24">
        <f t="shared" si="1"/>
        <v>0</v>
      </c>
      <c r="K54" s="24">
        <f t="shared" si="2"/>
        <v>0</v>
      </c>
      <c r="L54" s="24">
        <f t="shared" si="4"/>
        <v>0</v>
      </c>
      <c r="M54" s="26">
        <f t="shared" si="5"/>
        <v>0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x14ac:dyDescent="0.2">
      <c r="A55" s="18">
        <v>45</v>
      </c>
      <c r="B55" s="16" t="s">
        <v>51</v>
      </c>
      <c r="C55" s="17">
        <v>2</v>
      </c>
      <c r="D55" s="24">
        <v>52000</v>
      </c>
      <c r="E55" s="24">
        <v>50000</v>
      </c>
      <c r="F55" s="24">
        <v>102000</v>
      </c>
      <c r="G55" s="24">
        <v>0</v>
      </c>
      <c r="H55" s="24">
        <f t="shared" si="0"/>
        <v>0</v>
      </c>
      <c r="I55" s="24">
        <v>0</v>
      </c>
      <c r="J55" s="24">
        <f t="shared" si="1"/>
        <v>0</v>
      </c>
      <c r="K55" s="24">
        <f t="shared" si="2"/>
        <v>0</v>
      </c>
      <c r="L55" s="24">
        <f t="shared" si="4"/>
        <v>102000</v>
      </c>
      <c r="M55" s="26">
        <f t="shared" si="5"/>
        <v>20400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spans="1:31" x14ac:dyDescent="0.2">
      <c r="A56" s="18">
        <v>46</v>
      </c>
      <c r="B56" s="16" t="s">
        <v>52</v>
      </c>
      <c r="C56" s="17">
        <v>9</v>
      </c>
      <c r="D56" s="24">
        <v>234000</v>
      </c>
      <c r="E56" s="24">
        <v>50000</v>
      </c>
      <c r="F56" s="24">
        <v>284000</v>
      </c>
      <c r="G56" s="24">
        <v>0</v>
      </c>
      <c r="H56" s="24">
        <f t="shared" si="0"/>
        <v>0</v>
      </c>
      <c r="I56" s="24">
        <v>0</v>
      </c>
      <c r="J56" s="24">
        <f t="shared" si="1"/>
        <v>0</v>
      </c>
      <c r="K56" s="24">
        <f t="shared" si="2"/>
        <v>0</v>
      </c>
      <c r="L56" s="24">
        <f t="shared" si="4"/>
        <v>284000</v>
      </c>
      <c r="M56" s="26">
        <f t="shared" si="5"/>
        <v>56800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x14ac:dyDescent="0.2">
      <c r="A57" s="18">
        <v>48</v>
      </c>
      <c r="B57" s="16" t="s">
        <v>53</v>
      </c>
      <c r="C57" s="17">
        <v>5</v>
      </c>
      <c r="D57" s="24">
        <v>130000</v>
      </c>
      <c r="E57" s="24">
        <v>50000</v>
      </c>
      <c r="F57" s="24">
        <v>180000</v>
      </c>
      <c r="G57" s="24">
        <v>0</v>
      </c>
      <c r="H57" s="24">
        <f t="shared" si="0"/>
        <v>0</v>
      </c>
      <c r="I57" s="24">
        <v>0</v>
      </c>
      <c r="J57" s="24">
        <f t="shared" si="1"/>
        <v>0</v>
      </c>
      <c r="K57" s="24">
        <f t="shared" si="2"/>
        <v>0</v>
      </c>
      <c r="L57" s="24">
        <f t="shared" si="4"/>
        <v>180000</v>
      </c>
      <c r="M57" s="26">
        <f t="shared" si="5"/>
        <v>36000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x14ac:dyDescent="0.2">
      <c r="A58" s="18">
        <v>49</v>
      </c>
      <c r="B58" s="16" t="s">
        <v>54</v>
      </c>
      <c r="C58" s="17">
        <v>3</v>
      </c>
      <c r="D58" s="24">
        <v>78000</v>
      </c>
      <c r="E58" s="24">
        <v>50000</v>
      </c>
      <c r="F58" s="24">
        <v>128000</v>
      </c>
      <c r="G58" s="24">
        <v>0</v>
      </c>
      <c r="H58" s="24">
        <f t="shared" si="0"/>
        <v>0</v>
      </c>
      <c r="I58" s="24">
        <v>0</v>
      </c>
      <c r="J58" s="24">
        <f t="shared" si="1"/>
        <v>0</v>
      </c>
      <c r="K58" s="24">
        <f t="shared" si="2"/>
        <v>0</v>
      </c>
      <c r="L58" s="24">
        <f t="shared" si="4"/>
        <v>128000</v>
      </c>
      <c r="M58" s="26">
        <f t="shared" si="5"/>
        <v>25600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x14ac:dyDescent="0.2">
      <c r="A59" s="18">
        <v>50</v>
      </c>
      <c r="B59" s="16" t="s">
        <v>55</v>
      </c>
      <c r="C59" s="17">
        <v>4</v>
      </c>
      <c r="D59" s="24">
        <v>104000</v>
      </c>
      <c r="E59" s="24">
        <v>50000</v>
      </c>
      <c r="F59" s="24">
        <v>154000</v>
      </c>
      <c r="G59" s="24">
        <v>0</v>
      </c>
      <c r="H59" s="24">
        <f t="shared" si="0"/>
        <v>0</v>
      </c>
      <c r="I59" s="24">
        <v>0</v>
      </c>
      <c r="J59" s="24">
        <f t="shared" si="1"/>
        <v>0</v>
      </c>
      <c r="K59" s="24">
        <f t="shared" si="2"/>
        <v>0</v>
      </c>
      <c r="L59" s="24">
        <f t="shared" si="4"/>
        <v>154000</v>
      </c>
      <c r="M59" s="26">
        <f t="shared" si="5"/>
        <v>30800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spans="1:31" x14ac:dyDescent="0.2">
      <c r="A60" s="18">
        <v>51</v>
      </c>
      <c r="B60" s="16" t="s">
        <v>56</v>
      </c>
      <c r="C60" s="17">
        <v>3</v>
      </c>
      <c r="D60" s="24">
        <v>78000</v>
      </c>
      <c r="E60" s="24">
        <v>50000</v>
      </c>
      <c r="F60" s="24">
        <v>128000</v>
      </c>
      <c r="G60" s="24">
        <v>0</v>
      </c>
      <c r="H60" s="24">
        <f t="shared" si="0"/>
        <v>0</v>
      </c>
      <c r="I60" s="24">
        <v>0</v>
      </c>
      <c r="J60" s="24">
        <f t="shared" si="1"/>
        <v>0</v>
      </c>
      <c r="K60" s="24">
        <f t="shared" si="2"/>
        <v>0</v>
      </c>
      <c r="L60" s="24">
        <f t="shared" si="4"/>
        <v>128000</v>
      </c>
      <c r="M60" s="26">
        <f t="shared" si="5"/>
        <v>25600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pans="1:31" x14ac:dyDescent="0.2">
      <c r="A61" s="18">
        <v>52</v>
      </c>
      <c r="B61" s="16" t="s">
        <v>57</v>
      </c>
      <c r="C61" s="17">
        <v>10</v>
      </c>
      <c r="D61" s="24">
        <v>260000</v>
      </c>
      <c r="E61" s="24">
        <v>50000</v>
      </c>
      <c r="F61" s="24">
        <v>0</v>
      </c>
      <c r="G61" s="24">
        <v>0</v>
      </c>
      <c r="H61" s="24">
        <f t="shared" si="0"/>
        <v>0</v>
      </c>
      <c r="I61" s="24">
        <v>0</v>
      </c>
      <c r="J61" s="24">
        <f t="shared" si="1"/>
        <v>0</v>
      </c>
      <c r="K61" s="24">
        <f t="shared" si="2"/>
        <v>0</v>
      </c>
      <c r="L61" s="24">
        <f t="shared" si="4"/>
        <v>0</v>
      </c>
      <c r="M61" s="26">
        <f t="shared" si="5"/>
        <v>0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spans="1:31" x14ac:dyDescent="0.2">
      <c r="A62" s="18">
        <v>53</v>
      </c>
      <c r="B62" s="16" t="s">
        <v>58</v>
      </c>
      <c r="C62" s="17">
        <v>94</v>
      </c>
      <c r="D62" s="24">
        <v>2444000</v>
      </c>
      <c r="E62" s="24">
        <v>50000</v>
      </c>
      <c r="F62" s="24">
        <v>0</v>
      </c>
      <c r="G62" s="24">
        <v>0</v>
      </c>
      <c r="H62" s="24">
        <f t="shared" si="0"/>
        <v>0</v>
      </c>
      <c r="I62" s="24">
        <v>0</v>
      </c>
      <c r="J62" s="24">
        <f t="shared" si="1"/>
        <v>0</v>
      </c>
      <c r="K62" s="24">
        <f t="shared" si="2"/>
        <v>0</v>
      </c>
      <c r="L62" s="24">
        <f t="shared" si="4"/>
        <v>0</v>
      </c>
      <c r="M62" s="26">
        <f t="shared" si="5"/>
        <v>0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spans="1:31" x14ac:dyDescent="0.2">
      <c r="A63" s="18">
        <v>54</v>
      </c>
      <c r="B63" s="16" t="s">
        <v>59</v>
      </c>
      <c r="C63" s="17">
        <v>6</v>
      </c>
      <c r="D63" s="24">
        <v>156000</v>
      </c>
      <c r="E63" s="24">
        <v>50000</v>
      </c>
      <c r="F63" s="24">
        <v>206000</v>
      </c>
      <c r="G63" s="24">
        <v>0</v>
      </c>
      <c r="H63" s="24">
        <f t="shared" si="0"/>
        <v>0</v>
      </c>
      <c r="I63" s="24">
        <v>0</v>
      </c>
      <c r="J63" s="24">
        <f t="shared" si="1"/>
        <v>0</v>
      </c>
      <c r="K63" s="24">
        <f t="shared" si="2"/>
        <v>0</v>
      </c>
      <c r="L63" s="24">
        <f t="shared" si="4"/>
        <v>206000</v>
      </c>
      <c r="M63" s="26">
        <f t="shared" si="5"/>
        <v>41200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</row>
    <row r="64" spans="1:31" x14ac:dyDescent="0.2">
      <c r="A64" s="18">
        <v>55</v>
      </c>
      <c r="B64" s="16" t="s">
        <v>60</v>
      </c>
      <c r="C64" s="17">
        <v>4</v>
      </c>
      <c r="D64" s="24">
        <v>104000</v>
      </c>
      <c r="E64" s="24">
        <v>50000</v>
      </c>
      <c r="F64" s="24">
        <v>0</v>
      </c>
      <c r="G64" s="24">
        <v>0</v>
      </c>
      <c r="H64" s="24">
        <f t="shared" si="0"/>
        <v>0</v>
      </c>
      <c r="I64" s="24">
        <v>0</v>
      </c>
      <c r="J64" s="24">
        <f t="shared" si="1"/>
        <v>0</v>
      </c>
      <c r="K64" s="24">
        <f t="shared" si="2"/>
        <v>0</v>
      </c>
      <c r="L64" s="24">
        <f t="shared" si="4"/>
        <v>0</v>
      </c>
      <c r="M64" s="26">
        <f t="shared" si="5"/>
        <v>0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x14ac:dyDescent="0.2">
      <c r="A65" s="18">
        <v>56</v>
      </c>
      <c r="B65" s="16" t="s">
        <v>61</v>
      </c>
      <c r="C65" s="17">
        <v>4</v>
      </c>
      <c r="D65" s="24">
        <v>104000</v>
      </c>
      <c r="E65" s="24">
        <v>50000</v>
      </c>
      <c r="F65" s="24">
        <v>0</v>
      </c>
      <c r="G65" s="24">
        <v>0</v>
      </c>
      <c r="H65" s="24">
        <f t="shared" si="0"/>
        <v>0</v>
      </c>
      <c r="I65" s="24">
        <v>0</v>
      </c>
      <c r="J65" s="24">
        <f t="shared" si="1"/>
        <v>0</v>
      </c>
      <c r="K65" s="24">
        <f t="shared" si="2"/>
        <v>0</v>
      </c>
      <c r="L65" s="24">
        <f t="shared" si="4"/>
        <v>0</v>
      </c>
      <c r="M65" s="26">
        <f t="shared" si="5"/>
        <v>0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spans="1:31" x14ac:dyDescent="0.2">
      <c r="A66" s="18">
        <v>57</v>
      </c>
      <c r="B66" s="16" t="s">
        <v>62</v>
      </c>
      <c r="C66" s="17">
        <v>3</v>
      </c>
      <c r="D66" s="24">
        <v>78000</v>
      </c>
      <c r="E66" s="24">
        <v>50000</v>
      </c>
      <c r="F66" s="24">
        <v>128000</v>
      </c>
      <c r="G66" s="24">
        <v>0</v>
      </c>
      <c r="H66" s="24">
        <f t="shared" si="0"/>
        <v>0</v>
      </c>
      <c r="I66" s="24">
        <v>0</v>
      </c>
      <c r="J66" s="24">
        <f t="shared" si="1"/>
        <v>0</v>
      </c>
      <c r="K66" s="24">
        <f t="shared" si="2"/>
        <v>0</v>
      </c>
      <c r="L66" s="24">
        <f t="shared" si="4"/>
        <v>128000</v>
      </c>
      <c r="M66" s="26">
        <f t="shared" si="5"/>
        <v>25600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1:31" x14ac:dyDescent="0.2">
      <c r="A67" s="18">
        <v>58</v>
      </c>
      <c r="B67" s="16" t="s">
        <v>63</v>
      </c>
      <c r="C67" s="17">
        <v>8</v>
      </c>
      <c r="D67" s="24">
        <v>208000</v>
      </c>
      <c r="E67" s="24">
        <v>50000</v>
      </c>
      <c r="F67" s="24">
        <v>0</v>
      </c>
      <c r="G67" s="24">
        <v>0</v>
      </c>
      <c r="H67" s="24">
        <f t="shared" si="0"/>
        <v>0</v>
      </c>
      <c r="I67" s="24">
        <v>0</v>
      </c>
      <c r="J67" s="24">
        <f t="shared" si="1"/>
        <v>0</v>
      </c>
      <c r="K67" s="24">
        <f t="shared" si="2"/>
        <v>0</v>
      </c>
      <c r="L67" s="24">
        <f t="shared" si="4"/>
        <v>0</v>
      </c>
      <c r="M67" s="26">
        <f t="shared" si="5"/>
        <v>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spans="1:31" x14ac:dyDescent="0.2">
      <c r="A68" s="18">
        <v>59</v>
      </c>
      <c r="B68" s="16" t="s">
        <v>64</v>
      </c>
      <c r="C68" s="17">
        <v>3</v>
      </c>
      <c r="D68" s="24">
        <v>78000</v>
      </c>
      <c r="E68" s="24">
        <v>50000</v>
      </c>
      <c r="F68" s="24">
        <v>0</v>
      </c>
      <c r="G68" s="24">
        <v>0</v>
      </c>
      <c r="H68" s="24">
        <f t="shared" si="0"/>
        <v>0</v>
      </c>
      <c r="I68" s="24">
        <v>0</v>
      </c>
      <c r="J68" s="24">
        <f t="shared" si="1"/>
        <v>0</v>
      </c>
      <c r="K68" s="24">
        <f t="shared" si="2"/>
        <v>0</v>
      </c>
      <c r="L68" s="24">
        <f t="shared" si="4"/>
        <v>0</v>
      </c>
      <c r="M68" s="26">
        <f t="shared" si="5"/>
        <v>0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</row>
    <row r="69" spans="1:31" x14ac:dyDescent="0.2">
      <c r="A69" s="18">
        <v>60</v>
      </c>
      <c r="B69" s="16" t="s">
        <v>65</v>
      </c>
      <c r="C69" s="17">
        <v>19</v>
      </c>
      <c r="D69" s="24">
        <v>494000</v>
      </c>
      <c r="E69" s="24">
        <v>50000</v>
      </c>
      <c r="F69" s="24">
        <v>0</v>
      </c>
      <c r="G69" s="24">
        <v>0</v>
      </c>
      <c r="H69" s="24">
        <f t="shared" si="0"/>
        <v>0</v>
      </c>
      <c r="I69" s="24">
        <v>0</v>
      </c>
      <c r="J69" s="24">
        <f t="shared" si="1"/>
        <v>0</v>
      </c>
      <c r="K69" s="24">
        <f t="shared" si="2"/>
        <v>0</v>
      </c>
      <c r="L69" s="24">
        <f t="shared" si="4"/>
        <v>0</v>
      </c>
      <c r="M69" s="26">
        <f t="shared" si="5"/>
        <v>0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</row>
    <row r="70" spans="1:31" x14ac:dyDescent="0.2">
      <c r="A70" s="18">
        <v>62</v>
      </c>
      <c r="B70" s="16" t="s">
        <v>66</v>
      </c>
      <c r="C70" s="17">
        <v>4</v>
      </c>
      <c r="D70" s="24">
        <v>104000</v>
      </c>
      <c r="E70" s="24">
        <v>50000</v>
      </c>
      <c r="F70" s="24">
        <v>154000</v>
      </c>
      <c r="G70" s="24">
        <v>0</v>
      </c>
      <c r="H70" s="24">
        <f t="shared" si="0"/>
        <v>0</v>
      </c>
      <c r="I70" s="24">
        <v>0</v>
      </c>
      <c r="J70" s="24">
        <f t="shared" si="1"/>
        <v>0</v>
      </c>
      <c r="K70" s="24">
        <f t="shared" si="2"/>
        <v>0</v>
      </c>
      <c r="L70" s="24">
        <f t="shared" si="4"/>
        <v>154000</v>
      </c>
      <c r="M70" s="26">
        <f t="shared" si="5"/>
        <v>30800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1:31" x14ac:dyDescent="0.2">
      <c r="A71" s="18">
        <v>63</v>
      </c>
      <c r="B71" s="16" t="s">
        <v>67</v>
      </c>
      <c r="C71" s="17">
        <v>4</v>
      </c>
      <c r="D71" s="24">
        <v>104000</v>
      </c>
      <c r="E71" s="24">
        <v>50000</v>
      </c>
      <c r="F71" s="24">
        <v>154000</v>
      </c>
      <c r="G71" s="24">
        <v>0</v>
      </c>
      <c r="H71" s="24">
        <f t="shared" si="0"/>
        <v>0</v>
      </c>
      <c r="I71" s="24">
        <v>0</v>
      </c>
      <c r="J71" s="24">
        <f t="shared" si="1"/>
        <v>0</v>
      </c>
      <c r="K71" s="24">
        <f t="shared" si="2"/>
        <v>0</v>
      </c>
      <c r="L71" s="24">
        <f t="shared" si="4"/>
        <v>154000</v>
      </c>
      <c r="M71" s="26">
        <f t="shared" si="5"/>
        <v>30800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1" x14ac:dyDescent="0.2">
      <c r="A72" s="18">
        <v>65</v>
      </c>
      <c r="B72" s="16" t="s">
        <v>68</v>
      </c>
      <c r="C72" s="17">
        <v>4</v>
      </c>
      <c r="D72" s="24">
        <v>104000</v>
      </c>
      <c r="E72" s="24">
        <v>50000</v>
      </c>
      <c r="F72" s="24">
        <v>10.25</v>
      </c>
      <c r="G72" s="24">
        <v>0</v>
      </c>
      <c r="H72" s="24">
        <f t="shared" si="0"/>
        <v>0</v>
      </c>
      <c r="I72" s="24">
        <v>0</v>
      </c>
      <c r="J72" s="24">
        <f t="shared" si="1"/>
        <v>0</v>
      </c>
      <c r="K72" s="24">
        <f t="shared" si="2"/>
        <v>0</v>
      </c>
      <c r="L72" s="24">
        <f t="shared" si="4"/>
        <v>10.25</v>
      </c>
      <c r="M72" s="26">
        <f t="shared" si="5"/>
        <v>2.0500000000000003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1" x14ac:dyDescent="0.2">
      <c r="A73" s="18">
        <v>66</v>
      </c>
      <c r="B73" s="16" t="s">
        <v>69</v>
      </c>
      <c r="C73" s="17">
        <v>3</v>
      </c>
      <c r="D73" s="24">
        <v>78000</v>
      </c>
      <c r="E73" s="24">
        <v>50000</v>
      </c>
      <c r="F73" s="24">
        <v>128000</v>
      </c>
      <c r="G73" s="24">
        <v>0</v>
      </c>
      <c r="H73" s="24">
        <f t="shared" si="0"/>
        <v>0</v>
      </c>
      <c r="I73" s="24">
        <v>0</v>
      </c>
      <c r="J73" s="24">
        <f t="shared" si="1"/>
        <v>0</v>
      </c>
      <c r="K73" s="24">
        <f t="shared" si="2"/>
        <v>0</v>
      </c>
      <c r="L73" s="24">
        <f t="shared" si="4"/>
        <v>128000</v>
      </c>
      <c r="M73" s="26">
        <f t="shared" si="5"/>
        <v>25600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1" x14ac:dyDescent="0.2">
      <c r="A74" s="18">
        <v>67</v>
      </c>
      <c r="B74" s="16" t="s">
        <v>70</v>
      </c>
      <c r="C74" s="17">
        <v>5</v>
      </c>
      <c r="D74" s="24">
        <v>130000</v>
      </c>
      <c r="E74" s="24">
        <v>50000</v>
      </c>
      <c r="F74" s="24">
        <v>180000</v>
      </c>
      <c r="G74" s="24">
        <v>0</v>
      </c>
      <c r="H74" s="24">
        <f t="shared" si="0"/>
        <v>0</v>
      </c>
      <c r="I74" s="24">
        <v>0</v>
      </c>
      <c r="J74" s="24">
        <f t="shared" si="1"/>
        <v>0</v>
      </c>
      <c r="K74" s="24">
        <f t="shared" si="2"/>
        <v>0</v>
      </c>
      <c r="L74" s="24">
        <f t="shared" si="4"/>
        <v>180000</v>
      </c>
      <c r="M74" s="26">
        <f t="shared" si="5"/>
        <v>36000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1" x14ac:dyDescent="0.2">
      <c r="A75" s="18">
        <v>68</v>
      </c>
      <c r="B75" s="16" t="s">
        <v>71</v>
      </c>
      <c r="C75" s="17">
        <v>9</v>
      </c>
      <c r="D75" s="24">
        <v>234000</v>
      </c>
      <c r="E75" s="24">
        <v>50000</v>
      </c>
      <c r="F75" s="24">
        <v>0</v>
      </c>
      <c r="G75" s="24">
        <v>0</v>
      </c>
      <c r="H75" s="24">
        <f t="shared" si="0"/>
        <v>0</v>
      </c>
      <c r="I75" s="24">
        <v>0</v>
      </c>
      <c r="J75" s="24">
        <f t="shared" si="1"/>
        <v>0</v>
      </c>
      <c r="K75" s="24">
        <f t="shared" si="2"/>
        <v>0</v>
      </c>
      <c r="L75" s="24">
        <f t="shared" si="4"/>
        <v>0</v>
      </c>
      <c r="M75" s="26">
        <f t="shared" ref="M75:M106" si="6">IF(OR($A75=3,$A75=10),(D75+$E$9+K75)*$M$10,L75*$M$10)</f>
        <v>0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1:31" x14ac:dyDescent="0.2">
      <c r="A76" s="18">
        <v>69</v>
      </c>
      <c r="B76" s="16" t="s">
        <v>72</v>
      </c>
      <c r="C76" s="17">
        <v>8</v>
      </c>
      <c r="D76" s="24">
        <v>208000</v>
      </c>
      <c r="E76" s="24">
        <v>50000</v>
      </c>
      <c r="F76" s="24">
        <v>0</v>
      </c>
      <c r="G76" s="24">
        <v>0</v>
      </c>
      <c r="H76" s="24">
        <f t="shared" ref="H76:H139" si="7">G76*$H$9</f>
        <v>0</v>
      </c>
      <c r="I76" s="24">
        <v>0</v>
      </c>
      <c r="J76" s="24">
        <f t="shared" ref="J76:J139" si="8">I76*$J$9</f>
        <v>0</v>
      </c>
      <c r="K76" s="24">
        <f t="shared" ref="K76:K139" si="9">+J76+H76</f>
        <v>0</v>
      </c>
      <c r="L76" s="24">
        <f t="shared" si="4"/>
        <v>0</v>
      </c>
      <c r="M76" s="26">
        <f t="shared" si="6"/>
        <v>0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1" x14ac:dyDescent="0.2">
      <c r="A77" s="18">
        <v>70</v>
      </c>
      <c r="B77" s="16" t="s">
        <v>73</v>
      </c>
      <c r="C77" s="17">
        <v>7</v>
      </c>
      <c r="D77" s="24">
        <v>182000</v>
      </c>
      <c r="E77" s="24">
        <v>50000</v>
      </c>
      <c r="F77" s="24">
        <v>232000</v>
      </c>
      <c r="G77" s="24">
        <v>0</v>
      </c>
      <c r="H77" s="24">
        <f t="shared" si="7"/>
        <v>0</v>
      </c>
      <c r="I77" s="24">
        <v>0</v>
      </c>
      <c r="J77" s="24">
        <f t="shared" si="8"/>
        <v>0</v>
      </c>
      <c r="K77" s="24">
        <f t="shared" si="9"/>
        <v>0</v>
      </c>
      <c r="L77" s="24">
        <f t="shared" ref="L77:L140" si="10">+K77+F77</f>
        <v>232000</v>
      </c>
      <c r="M77" s="26">
        <f t="shared" si="6"/>
        <v>46400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1" x14ac:dyDescent="0.2">
      <c r="A78" s="18">
        <v>71</v>
      </c>
      <c r="B78" s="16" t="s">
        <v>74</v>
      </c>
      <c r="C78" s="17">
        <v>18</v>
      </c>
      <c r="D78" s="24">
        <v>468000</v>
      </c>
      <c r="E78" s="24">
        <v>50000</v>
      </c>
      <c r="F78" s="24">
        <v>518000</v>
      </c>
      <c r="G78" s="24">
        <v>0</v>
      </c>
      <c r="H78" s="24">
        <f t="shared" si="7"/>
        <v>0</v>
      </c>
      <c r="I78" s="24">
        <v>0</v>
      </c>
      <c r="J78" s="24">
        <f t="shared" si="8"/>
        <v>0</v>
      </c>
      <c r="K78" s="24">
        <f t="shared" si="9"/>
        <v>0</v>
      </c>
      <c r="L78" s="24">
        <f t="shared" si="10"/>
        <v>518000</v>
      </c>
      <c r="M78" s="26">
        <f t="shared" si="6"/>
        <v>103600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1" x14ac:dyDescent="0.2">
      <c r="A79" s="18">
        <v>72</v>
      </c>
      <c r="B79" s="16" t="s">
        <v>75</v>
      </c>
      <c r="C79" s="17">
        <v>5</v>
      </c>
      <c r="D79" s="24">
        <v>130000</v>
      </c>
      <c r="E79" s="24">
        <v>50000</v>
      </c>
      <c r="F79" s="24">
        <v>180000</v>
      </c>
      <c r="G79" s="24">
        <v>0</v>
      </c>
      <c r="H79" s="24">
        <f t="shared" si="7"/>
        <v>0</v>
      </c>
      <c r="I79" s="24">
        <v>0</v>
      </c>
      <c r="J79" s="24">
        <f t="shared" si="8"/>
        <v>0</v>
      </c>
      <c r="K79" s="24">
        <f t="shared" si="9"/>
        <v>0</v>
      </c>
      <c r="L79" s="24">
        <f t="shared" si="10"/>
        <v>180000</v>
      </c>
      <c r="M79" s="26">
        <f t="shared" si="6"/>
        <v>36000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1" x14ac:dyDescent="0.2">
      <c r="A80" s="18">
        <v>73</v>
      </c>
      <c r="B80" s="16" t="s">
        <v>76</v>
      </c>
      <c r="C80" s="17">
        <v>3</v>
      </c>
      <c r="D80" s="24">
        <v>78000</v>
      </c>
      <c r="E80" s="24">
        <v>50000</v>
      </c>
      <c r="F80" s="24">
        <v>0</v>
      </c>
      <c r="G80" s="24">
        <v>1</v>
      </c>
      <c r="H80" s="24">
        <f t="shared" si="7"/>
        <v>2400</v>
      </c>
      <c r="I80" s="24">
        <v>179</v>
      </c>
      <c r="J80" s="24">
        <f t="shared" si="8"/>
        <v>71600</v>
      </c>
      <c r="K80" s="24">
        <f t="shared" si="9"/>
        <v>74000</v>
      </c>
      <c r="L80" s="24">
        <f t="shared" si="10"/>
        <v>74000</v>
      </c>
      <c r="M80" s="26">
        <f t="shared" si="6"/>
        <v>14800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spans="1:31" x14ac:dyDescent="0.2">
      <c r="A81" s="18">
        <v>74</v>
      </c>
      <c r="B81" s="16" t="s">
        <v>77</v>
      </c>
      <c r="C81" s="17">
        <v>7</v>
      </c>
      <c r="D81" s="24">
        <v>182000</v>
      </c>
      <c r="E81" s="24">
        <v>50000</v>
      </c>
      <c r="F81" s="24">
        <v>0</v>
      </c>
      <c r="G81" s="24">
        <v>0</v>
      </c>
      <c r="H81" s="24">
        <f t="shared" si="7"/>
        <v>0</v>
      </c>
      <c r="I81" s="24">
        <v>0</v>
      </c>
      <c r="J81" s="24">
        <f t="shared" si="8"/>
        <v>0</v>
      </c>
      <c r="K81" s="24">
        <f t="shared" si="9"/>
        <v>0</v>
      </c>
      <c r="L81" s="24">
        <f t="shared" si="10"/>
        <v>0</v>
      </c>
      <c r="M81" s="26">
        <f t="shared" si="6"/>
        <v>0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x14ac:dyDescent="0.2">
      <c r="A82" s="18">
        <v>75</v>
      </c>
      <c r="B82" s="16" t="s">
        <v>78</v>
      </c>
      <c r="C82" s="17">
        <v>93</v>
      </c>
      <c r="D82" s="24">
        <v>2418000</v>
      </c>
      <c r="E82" s="24">
        <v>50000</v>
      </c>
      <c r="F82" s="24">
        <v>2468000</v>
      </c>
      <c r="G82" s="24">
        <v>0</v>
      </c>
      <c r="H82" s="24">
        <f t="shared" si="7"/>
        <v>0</v>
      </c>
      <c r="I82" s="24">
        <v>0</v>
      </c>
      <c r="J82" s="24">
        <f t="shared" si="8"/>
        <v>0</v>
      </c>
      <c r="K82" s="24">
        <f t="shared" si="9"/>
        <v>0</v>
      </c>
      <c r="L82" s="24">
        <f t="shared" si="10"/>
        <v>2468000</v>
      </c>
      <c r="M82" s="26">
        <f t="shared" si="6"/>
        <v>493600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1:31" x14ac:dyDescent="0.2">
      <c r="A83" s="18">
        <v>77</v>
      </c>
      <c r="B83" s="16" t="s">
        <v>79</v>
      </c>
      <c r="C83" s="17">
        <v>8</v>
      </c>
      <c r="D83" s="24">
        <v>208000</v>
      </c>
      <c r="E83" s="24">
        <v>50000</v>
      </c>
      <c r="F83" s="24">
        <v>258000</v>
      </c>
      <c r="G83" s="24">
        <v>0</v>
      </c>
      <c r="H83" s="24">
        <f t="shared" si="7"/>
        <v>0</v>
      </c>
      <c r="I83" s="24">
        <v>0</v>
      </c>
      <c r="J83" s="24">
        <f t="shared" si="8"/>
        <v>0</v>
      </c>
      <c r="K83" s="24">
        <f t="shared" si="9"/>
        <v>0</v>
      </c>
      <c r="L83" s="24">
        <f t="shared" si="10"/>
        <v>258000</v>
      </c>
      <c r="M83" s="26">
        <f t="shared" si="6"/>
        <v>51600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x14ac:dyDescent="0.2">
      <c r="A84" s="18">
        <v>78</v>
      </c>
      <c r="B84" s="16" t="s">
        <v>80</v>
      </c>
      <c r="C84" s="17">
        <v>2</v>
      </c>
      <c r="D84" s="24">
        <v>52000</v>
      </c>
      <c r="E84" s="24">
        <v>50000</v>
      </c>
      <c r="F84" s="24">
        <v>0</v>
      </c>
      <c r="G84" s="24">
        <v>0</v>
      </c>
      <c r="H84" s="24">
        <f t="shared" si="7"/>
        <v>0</v>
      </c>
      <c r="I84" s="24">
        <v>0</v>
      </c>
      <c r="J84" s="24">
        <f t="shared" si="8"/>
        <v>0</v>
      </c>
      <c r="K84" s="24">
        <f t="shared" si="9"/>
        <v>0</v>
      </c>
      <c r="L84" s="24">
        <f t="shared" si="10"/>
        <v>0</v>
      </c>
      <c r="M84" s="26">
        <f t="shared" si="6"/>
        <v>0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x14ac:dyDescent="0.2">
      <c r="A85" s="18">
        <v>79</v>
      </c>
      <c r="B85" s="16" t="s">
        <v>81</v>
      </c>
      <c r="C85" s="17">
        <v>2</v>
      </c>
      <c r="D85" s="24">
        <v>52000</v>
      </c>
      <c r="E85" s="24">
        <v>50000</v>
      </c>
      <c r="F85" s="24">
        <v>0</v>
      </c>
      <c r="G85" s="24">
        <v>0</v>
      </c>
      <c r="H85" s="24">
        <f t="shared" si="7"/>
        <v>0</v>
      </c>
      <c r="I85" s="24">
        <v>0</v>
      </c>
      <c r="J85" s="24">
        <f t="shared" si="8"/>
        <v>0</v>
      </c>
      <c r="K85" s="24">
        <f t="shared" si="9"/>
        <v>0</v>
      </c>
      <c r="L85" s="24">
        <f t="shared" si="10"/>
        <v>0</v>
      </c>
      <c r="M85" s="26">
        <f t="shared" si="6"/>
        <v>0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x14ac:dyDescent="0.2">
      <c r="A86" s="18">
        <v>80</v>
      </c>
      <c r="B86" s="16" t="s">
        <v>82</v>
      </c>
      <c r="C86" s="17">
        <v>26</v>
      </c>
      <c r="D86" s="24">
        <v>676000</v>
      </c>
      <c r="E86" s="24">
        <v>50000</v>
      </c>
      <c r="F86" s="24">
        <v>0</v>
      </c>
      <c r="G86" s="24">
        <v>0</v>
      </c>
      <c r="H86" s="24">
        <f t="shared" si="7"/>
        <v>0</v>
      </c>
      <c r="I86" s="24">
        <v>0</v>
      </c>
      <c r="J86" s="24">
        <f t="shared" si="8"/>
        <v>0</v>
      </c>
      <c r="K86" s="24">
        <f t="shared" si="9"/>
        <v>0</v>
      </c>
      <c r="L86" s="24">
        <f t="shared" si="10"/>
        <v>0</v>
      </c>
      <c r="M86" s="26">
        <f t="shared" si="6"/>
        <v>0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pans="1:31" x14ac:dyDescent="0.2">
      <c r="A87" s="18">
        <v>81</v>
      </c>
      <c r="B87" s="16" t="s">
        <v>83</v>
      </c>
      <c r="C87" s="17">
        <v>6</v>
      </c>
      <c r="D87" s="24">
        <v>156000</v>
      </c>
      <c r="E87" s="24">
        <v>50000</v>
      </c>
      <c r="F87" s="24">
        <v>206000</v>
      </c>
      <c r="G87" s="24">
        <v>0</v>
      </c>
      <c r="H87" s="24">
        <f t="shared" si="7"/>
        <v>0</v>
      </c>
      <c r="I87" s="24">
        <v>0</v>
      </c>
      <c r="J87" s="24">
        <f t="shared" si="8"/>
        <v>0</v>
      </c>
      <c r="K87" s="24">
        <f t="shared" si="9"/>
        <v>0</v>
      </c>
      <c r="L87" s="24">
        <f t="shared" si="10"/>
        <v>206000</v>
      </c>
      <c r="M87" s="26">
        <f t="shared" si="6"/>
        <v>41200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x14ac:dyDescent="0.2">
      <c r="A88" s="18">
        <v>82</v>
      </c>
      <c r="B88" s="16" t="s">
        <v>84</v>
      </c>
      <c r="C88" s="17">
        <v>23</v>
      </c>
      <c r="D88" s="24">
        <v>598000</v>
      </c>
      <c r="E88" s="24">
        <v>50000</v>
      </c>
      <c r="F88" s="24">
        <v>0</v>
      </c>
      <c r="G88" s="24">
        <v>0</v>
      </c>
      <c r="H88" s="24">
        <f t="shared" si="7"/>
        <v>0</v>
      </c>
      <c r="I88" s="24">
        <v>0</v>
      </c>
      <c r="J88" s="24">
        <f t="shared" si="8"/>
        <v>0</v>
      </c>
      <c r="K88" s="24">
        <f t="shared" si="9"/>
        <v>0</v>
      </c>
      <c r="L88" s="24">
        <f t="shared" si="10"/>
        <v>0</v>
      </c>
      <c r="M88" s="26">
        <f t="shared" si="6"/>
        <v>0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x14ac:dyDescent="0.2">
      <c r="A89" s="18">
        <v>83</v>
      </c>
      <c r="B89" s="16" t="s">
        <v>85</v>
      </c>
      <c r="C89" s="17">
        <v>11</v>
      </c>
      <c r="D89" s="24">
        <v>286000</v>
      </c>
      <c r="E89" s="24">
        <v>50000</v>
      </c>
      <c r="F89" s="24">
        <v>336000</v>
      </c>
      <c r="G89" s="24">
        <v>0</v>
      </c>
      <c r="H89" s="24">
        <f t="shared" si="7"/>
        <v>0</v>
      </c>
      <c r="I89" s="24">
        <v>0</v>
      </c>
      <c r="J89" s="24">
        <f t="shared" si="8"/>
        <v>0</v>
      </c>
      <c r="K89" s="24">
        <f t="shared" si="9"/>
        <v>0</v>
      </c>
      <c r="L89" s="24">
        <f t="shared" si="10"/>
        <v>336000</v>
      </c>
      <c r="M89" s="26">
        <f t="shared" si="6"/>
        <v>67200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pans="1:31" x14ac:dyDescent="0.2">
      <c r="A90" s="18">
        <v>84</v>
      </c>
      <c r="B90" s="16" t="s">
        <v>86</v>
      </c>
      <c r="C90" s="17">
        <v>13</v>
      </c>
      <c r="D90" s="24">
        <v>338000</v>
      </c>
      <c r="E90" s="24">
        <v>50000</v>
      </c>
      <c r="F90" s="24">
        <v>193510</v>
      </c>
      <c r="G90" s="24">
        <v>0</v>
      </c>
      <c r="H90" s="24">
        <f t="shared" si="7"/>
        <v>0</v>
      </c>
      <c r="I90" s="24">
        <v>0</v>
      </c>
      <c r="J90" s="24">
        <f t="shared" si="8"/>
        <v>0</v>
      </c>
      <c r="K90" s="24">
        <f t="shared" si="9"/>
        <v>0</v>
      </c>
      <c r="L90" s="24">
        <f t="shared" si="10"/>
        <v>193510</v>
      </c>
      <c r="M90" s="26">
        <f t="shared" si="6"/>
        <v>38702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x14ac:dyDescent="0.2">
      <c r="A91" s="18">
        <v>85</v>
      </c>
      <c r="B91" s="16" t="s">
        <v>87</v>
      </c>
      <c r="C91" s="17">
        <v>9</v>
      </c>
      <c r="D91" s="24">
        <v>234000</v>
      </c>
      <c r="E91" s="24">
        <v>50000</v>
      </c>
      <c r="F91" s="24">
        <v>0</v>
      </c>
      <c r="G91" s="24">
        <v>0</v>
      </c>
      <c r="H91" s="24">
        <f t="shared" si="7"/>
        <v>0</v>
      </c>
      <c r="I91" s="24">
        <v>0</v>
      </c>
      <c r="J91" s="24">
        <f t="shared" si="8"/>
        <v>0</v>
      </c>
      <c r="K91" s="24">
        <f t="shared" si="9"/>
        <v>0</v>
      </c>
      <c r="L91" s="24">
        <f t="shared" si="10"/>
        <v>0</v>
      </c>
      <c r="M91" s="26">
        <f t="shared" si="6"/>
        <v>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x14ac:dyDescent="0.2">
      <c r="A92" s="18">
        <v>86</v>
      </c>
      <c r="B92" s="16" t="s">
        <v>88</v>
      </c>
      <c r="C92" s="17">
        <v>13</v>
      </c>
      <c r="D92" s="24">
        <v>338000</v>
      </c>
      <c r="E92" s="24">
        <v>50000</v>
      </c>
      <c r="F92" s="24">
        <v>0</v>
      </c>
      <c r="G92" s="24">
        <v>0</v>
      </c>
      <c r="H92" s="24">
        <f t="shared" si="7"/>
        <v>0</v>
      </c>
      <c r="I92" s="24">
        <v>0</v>
      </c>
      <c r="J92" s="24">
        <f t="shared" si="8"/>
        <v>0</v>
      </c>
      <c r="K92" s="24">
        <f t="shared" si="9"/>
        <v>0</v>
      </c>
      <c r="L92" s="24">
        <f t="shared" si="10"/>
        <v>0</v>
      </c>
      <c r="M92" s="26">
        <f t="shared" si="6"/>
        <v>0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x14ac:dyDescent="0.2">
      <c r="A93" s="18">
        <v>87</v>
      </c>
      <c r="B93" s="16" t="s">
        <v>89</v>
      </c>
      <c r="C93" s="17">
        <v>6</v>
      </c>
      <c r="D93" s="24">
        <v>156000</v>
      </c>
      <c r="E93" s="24">
        <v>50000</v>
      </c>
      <c r="F93" s="24">
        <v>206000</v>
      </c>
      <c r="G93" s="24">
        <v>0</v>
      </c>
      <c r="H93" s="24">
        <f t="shared" si="7"/>
        <v>0</v>
      </c>
      <c r="I93" s="24">
        <v>0</v>
      </c>
      <c r="J93" s="24">
        <f t="shared" si="8"/>
        <v>0</v>
      </c>
      <c r="K93" s="24">
        <f t="shared" si="9"/>
        <v>0</v>
      </c>
      <c r="L93" s="24">
        <f t="shared" si="10"/>
        <v>206000</v>
      </c>
      <c r="M93" s="26">
        <f t="shared" si="6"/>
        <v>41200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x14ac:dyDescent="0.2">
      <c r="A94" s="18">
        <v>88</v>
      </c>
      <c r="B94" s="16" t="s">
        <v>90</v>
      </c>
      <c r="C94" s="17">
        <v>29</v>
      </c>
      <c r="D94" s="24">
        <v>754000</v>
      </c>
      <c r="E94" s="24">
        <v>50000</v>
      </c>
      <c r="F94" s="24">
        <v>804000</v>
      </c>
      <c r="G94" s="24">
        <v>0</v>
      </c>
      <c r="H94" s="24">
        <f t="shared" si="7"/>
        <v>0</v>
      </c>
      <c r="I94" s="24">
        <v>0</v>
      </c>
      <c r="J94" s="24">
        <f t="shared" si="8"/>
        <v>0</v>
      </c>
      <c r="K94" s="24">
        <f t="shared" si="9"/>
        <v>0</v>
      </c>
      <c r="L94" s="24">
        <f t="shared" si="10"/>
        <v>804000</v>
      </c>
      <c r="M94" s="26">
        <f t="shared" si="6"/>
        <v>160800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x14ac:dyDescent="0.2">
      <c r="A95" s="18">
        <v>89</v>
      </c>
      <c r="B95" s="16" t="s">
        <v>91</v>
      </c>
      <c r="C95" s="17">
        <v>30</v>
      </c>
      <c r="D95" s="24">
        <v>780000</v>
      </c>
      <c r="E95" s="24">
        <v>50000</v>
      </c>
      <c r="F95" s="24">
        <v>0</v>
      </c>
      <c r="G95" s="24">
        <v>0</v>
      </c>
      <c r="H95" s="24">
        <f t="shared" si="7"/>
        <v>0</v>
      </c>
      <c r="I95" s="24">
        <v>0</v>
      </c>
      <c r="J95" s="24">
        <f t="shared" si="8"/>
        <v>0</v>
      </c>
      <c r="K95" s="24">
        <f t="shared" si="9"/>
        <v>0</v>
      </c>
      <c r="L95" s="24">
        <f t="shared" si="10"/>
        <v>0</v>
      </c>
      <c r="M95" s="26">
        <f t="shared" si="6"/>
        <v>0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x14ac:dyDescent="0.2">
      <c r="A96" s="18">
        <v>90</v>
      </c>
      <c r="B96" s="16" t="s">
        <v>92</v>
      </c>
      <c r="C96" s="17">
        <v>3</v>
      </c>
      <c r="D96" s="24">
        <v>78000</v>
      </c>
      <c r="E96" s="24">
        <v>50000</v>
      </c>
      <c r="F96" s="24">
        <v>0</v>
      </c>
      <c r="G96" s="24">
        <v>0</v>
      </c>
      <c r="H96" s="24">
        <f t="shared" si="7"/>
        <v>0</v>
      </c>
      <c r="I96" s="24">
        <v>0</v>
      </c>
      <c r="J96" s="24">
        <f t="shared" si="8"/>
        <v>0</v>
      </c>
      <c r="K96" s="24">
        <f t="shared" si="9"/>
        <v>0</v>
      </c>
      <c r="L96" s="24">
        <f t="shared" si="10"/>
        <v>0</v>
      </c>
      <c r="M96" s="26">
        <f t="shared" si="6"/>
        <v>0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x14ac:dyDescent="0.2">
      <c r="A97" s="18">
        <v>91</v>
      </c>
      <c r="B97" s="16" t="s">
        <v>93</v>
      </c>
      <c r="C97" s="17">
        <v>3</v>
      </c>
      <c r="D97" s="24">
        <v>78000</v>
      </c>
      <c r="E97" s="24">
        <v>50000</v>
      </c>
      <c r="F97" s="24">
        <v>128000</v>
      </c>
      <c r="G97" s="24">
        <v>0</v>
      </c>
      <c r="H97" s="24">
        <f t="shared" si="7"/>
        <v>0</v>
      </c>
      <c r="I97" s="24">
        <v>0</v>
      </c>
      <c r="J97" s="24">
        <f t="shared" si="8"/>
        <v>0</v>
      </c>
      <c r="K97" s="24">
        <f t="shared" si="9"/>
        <v>0</v>
      </c>
      <c r="L97" s="24">
        <f t="shared" si="10"/>
        <v>128000</v>
      </c>
      <c r="M97" s="26">
        <f t="shared" si="6"/>
        <v>25600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x14ac:dyDescent="0.2">
      <c r="A98" s="18">
        <v>92</v>
      </c>
      <c r="B98" s="16" t="s">
        <v>94</v>
      </c>
      <c r="C98" s="17">
        <v>13</v>
      </c>
      <c r="D98" s="24">
        <v>338000</v>
      </c>
      <c r="E98" s="24">
        <v>50000</v>
      </c>
      <c r="F98" s="24">
        <v>388000</v>
      </c>
      <c r="G98" s="24">
        <v>0</v>
      </c>
      <c r="H98" s="24">
        <f t="shared" si="7"/>
        <v>0</v>
      </c>
      <c r="I98" s="24">
        <v>0</v>
      </c>
      <c r="J98" s="24">
        <f t="shared" si="8"/>
        <v>0</v>
      </c>
      <c r="K98" s="24">
        <f t="shared" si="9"/>
        <v>0</v>
      </c>
      <c r="L98" s="24">
        <f t="shared" si="10"/>
        <v>388000</v>
      </c>
      <c r="M98" s="26">
        <f t="shared" si="6"/>
        <v>77600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x14ac:dyDescent="0.2">
      <c r="A99" s="18">
        <v>93</v>
      </c>
      <c r="B99" s="16" t="s">
        <v>95</v>
      </c>
      <c r="C99" s="17">
        <v>9</v>
      </c>
      <c r="D99" s="24">
        <v>234000</v>
      </c>
      <c r="E99" s="24">
        <v>50000</v>
      </c>
      <c r="F99" s="24">
        <v>284000</v>
      </c>
      <c r="G99" s="24">
        <v>0</v>
      </c>
      <c r="H99" s="24">
        <f t="shared" si="7"/>
        <v>0</v>
      </c>
      <c r="I99" s="24">
        <v>0</v>
      </c>
      <c r="J99" s="24">
        <f t="shared" si="8"/>
        <v>0</v>
      </c>
      <c r="K99" s="24">
        <f t="shared" si="9"/>
        <v>0</v>
      </c>
      <c r="L99" s="24">
        <f t="shared" si="10"/>
        <v>284000</v>
      </c>
      <c r="M99" s="26">
        <f t="shared" si="6"/>
        <v>56800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x14ac:dyDescent="0.2">
      <c r="A100" s="18">
        <v>94</v>
      </c>
      <c r="B100" s="16" t="s">
        <v>96</v>
      </c>
      <c r="C100" s="17">
        <v>15</v>
      </c>
      <c r="D100" s="24">
        <v>390000</v>
      </c>
      <c r="E100" s="24">
        <v>50000</v>
      </c>
      <c r="F100" s="24">
        <v>440000</v>
      </c>
      <c r="G100" s="24">
        <v>0</v>
      </c>
      <c r="H100" s="24">
        <f t="shared" si="7"/>
        <v>0</v>
      </c>
      <c r="I100" s="24">
        <v>0</v>
      </c>
      <c r="J100" s="24">
        <f t="shared" si="8"/>
        <v>0</v>
      </c>
      <c r="K100" s="24">
        <f t="shared" si="9"/>
        <v>0</v>
      </c>
      <c r="L100" s="24">
        <f t="shared" si="10"/>
        <v>440000</v>
      </c>
      <c r="M100" s="26">
        <f t="shared" si="6"/>
        <v>88000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x14ac:dyDescent="0.2">
      <c r="A101" s="18">
        <v>95</v>
      </c>
      <c r="B101" s="16" t="s">
        <v>97</v>
      </c>
      <c r="C101" s="17">
        <v>4</v>
      </c>
      <c r="D101" s="24">
        <v>104000</v>
      </c>
      <c r="E101" s="24">
        <v>50000</v>
      </c>
      <c r="F101" s="24">
        <v>56199.58</v>
      </c>
      <c r="G101" s="24">
        <v>0</v>
      </c>
      <c r="H101" s="24">
        <f t="shared" si="7"/>
        <v>0</v>
      </c>
      <c r="I101" s="24">
        <v>0</v>
      </c>
      <c r="J101" s="24">
        <f t="shared" si="8"/>
        <v>0</v>
      </c>
      <c r="K101" s="24">
        <f t="shared" si="9"/>
        <v>0</v>
      </c>
      <c r="L101" s="24">
        <f t="shared" si="10"/>
        <v>56199.58</v>
      </c>
      <c r="M101" s="26">
        <f t="shared" si="6"/>
        <v>11239.916000000001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x14ac:dyDescent="0.2">
      <c r="A102" s="18">
        <v>96</v>
      </c>
      <c r="B102" s="16" t="s">
        <v>98</v>
      </c>
      <c r="C102" s="17">
        <v>11</v>
      </c>
      <c r="D102" s="24">
        <v>286000</v>
      </c>
      <c r="E102" s="24">
        <v>50000</v>
      </c>
      <c r="F102" s="24">
        <v>336000</v>
      </c>
      <c r="G102" s="24">
        <v>0</v>
      </c>
      <c r="H102" s="24">
        <f t="shared" si="7"/>
        <v>0</v>
      </c>
      <c r="I102" s="24">
        <v>0</v>
      </c>
      <c r="J102" s="24">
        <f t="shared" si="8"/>
        <v>0</v>
      </c>
      <c r="K102" s="24">
        <f t="shared" si="9"/>
        <v>0</v>
      </c>
      <c r="L102" s="24">
        <f t="shared" si="10"/>
        <v>336000</v>
      </c>
      <c r="M102" s="26">
        <f t="shared" si="6"/>
        <v>67200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x14ac:dyDescent="0.2">
      <c r="A103" s="18">
        <v>97</v>
      </c>
      <c r="B103" s="16" t="s">
        <v>99</v>
      </c>
      <c r="C103" s="17">
        <v>12</v>
      </c>
      <c r="D103" s="24">
        <v>312000</v>
      </c>
      <c r="E103" s="24">
        <v>50000</v>
      </c>
      <c r="F103" s="24">
        <v>0</v>
      </c>
      <c r="G103" s="24">
        <v>0</v>
      </c>
      <c r="H103" s="24">
        <f t="shared" si="7"/>
        <v>0</v>
      </c>
      <c r="I103" s="24">
        <v>0</v>
      </c>
      <c r="J103" s="24">
        <f t="shared" si="8"/>
        <v>0</v>
      </c>
      <c r="K103" s="24">
        <f t="shared" si="9"/>
        <v>0</v>
      </c>
      <c r="L103" s="24">
        <f t="shared" si="10"/>
        <v>0</v>
      </c>
      <c r="M103" s="26">
        <f t="shared" si="6"/>
        <v>0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x14ac:dyDescent="0.2">
      <c r="A104" s="18">
        <v>98</v>
      </c>
      <c r="B104" s="16" t="s">
        <v>100</v>
      </c>
      <c r="C104" s="17">
        <v>19</v>
      </c>
      <c r="D104" s="24">
        <v>494000</v>
      </c>
      <c r="E104" s="24">
        <v>50000</v>
      </c>
      <c r="F104" s="24">
        <v>544000</v>
      </c>
      <c r="G104" s="24">
        <v>0</v>
      </c>
      <c r="H104" s="24">
        <f t="shared" si="7"/>
        <v>0</v>
      </c>
      <c r="I104" s="24">
        <v>0</v>
      </c>
      <c r="J104" s="24">
        <f t="shared" si="8"/>
        <v>0</v>
      </c>
      <c r="K104" s="24">
        <f t="shared" si="9"/>
        <v>0</v>
      </c>
      <c r="L104" s="24">
        <f t="shared" si="10"/>
        <v>544000</v>
      </c>
      <c r="M104" s="26">
        <f t="shared" si="6"/>
        <v>108800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x14ac:dyDescent="0.2">
      <c r="A105" s="18">
        <v>101</v>
      </c>
      <c r="B105" s="16" t="s">
        <v>101</v>
      </c>
      <c r="C105" s="17">
        <v>17</v>
      </c>
      <c r="D105" s="24">
        <v>442000</v>
      </c>
      <c r="E105" s="24">
        <v>50000</v>
      </c>
      <c r="F105" s="24">
        <v>0</v>
      </c>
      <c r="G105" s="24">
        <v>0</v>
      </c>
      <c r="H105" s="24">
        <f t="shared" si="7"/>
        <v>0</v>
      </c>
      <c r="I105" s="24">
        <v>0</v>
      </c>
      <c r="J105" s="24">
        <f t="shared" si="8"/>
        <v>0</v>
      </c>
      <c r="K105" s="24">
        <f t="shared" si="9"/>
        <v>0</v>
      </c>
      <c r="L105" s="24">
        <f t="shared" si="10"/>
        <v>0</v>
      </c>
      <c r="M105" s="26">
        <f t="shared" si="6"/>
        <v>0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x14ac:dyDescent="0.2">
      <c r="A106" s="18">
        <v>102</v>
      </c>
      <c r="B106" s="16" t="s">
        <v>102</v>
      </c>
      <c r="C106" s="17">
        <v>6</v>
      </c>
      <c r="D106" s="24">
        <v>156000</v>
      </c>
      <c r="E106" s="24">
        <v>50000</v>
      </c>
      <c r="F106" s="24">
        <v>11844.89</v>
      </c>
      <c r="G106" s="24">
        <v>0</v>
      </c>
      <c r="H106" s="24">
        <f t="shared" si="7"/>
        <v>0</v>
      </c>
      <c r="I106" s="24">
        <v>0</v>
      </c>
      <c r="J106" s="24">
        <f t="shared" si="8"/>
        <v>0</v>
      </c>
      <c r="K106" s="24">
        <f t="shared" si="9"/>
        <v>0</v>
      </c>
      <c r="L106" s="24">
        <f t="shared" si="10"/>
        <v>11844.89</v>
      </c>
      <c r="M106" s="26">
        <f t="shared" si="6"/>
        <v>2368.9780000000001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x14ac:dyDescent="0.2">
      <c r="A107" s="18">
        <v>103</v>
      </c>
      <c r="B107" s="16" t="s">
        <v>103</v>
      </c>
      <c r="C107" s="17">
        <v>4</v>
      </c>
      <c r="D107" s="24">
        <v>104000</v>
      </c>
      <c r="E107" s="24">
        <v>50000</v>
      </c>
      <c r="F107" s="24">
        <v>0</v>
      </c>
      <c r="G107" s="24">
        <v>0</v>
      </c>
      <c r="H107" s="24">
        <f t="shared" si="7"/>
        <v>0</v>
      </c>
      <c r="I107" s="24">
        <v>0</v>
      </c>
      <c r="J107" s="24">
        <f t="shared" si="8"/>
        <v>0</v>
      </c>
      <c r="K107" s="24">
        <f t="shared" si="9"/>
        <v>0</v>
      </c>
      <c r="L107" s="24">
        <f t="shared" si="10"/>
        <v>0</v>
      </c>
      <c r="M107" s="26">
        <f t="shared" ref="M107:M138" si="11">IF(OR($A107=3,$A107=10),(D107+$E$9+K107)*$M$10,L107*$M$10)</f>
        <v>0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x14ac:dyDescent="0.2">
      <c r="A108" s="18">
        <v>104</v>
      </c>
      <c r="B108" s="16" t="s">
        <v>104</v>
      </c>
      <c r="C108" s="17">
        <v>9</v>
      </c>
      <c r="D108" s="24">
        <v>234000</v>
      </c>
      <c r="E108" s="24">
        <v>50000</v>
      </c>
      <c r="F108" s="24">
        <v>0</v>
      </c>
      <c r="G108" s="24">
        <v>0</v>
      </c>
      <c r="H108" s="24">
        <f t="shared" si="7"/>
        <v>0</v>
      </c>
      <c r="I108" s="24">
        <v>0</v>
      </c>
      <c r="J108" s="24">
        <f t="shared" si="8"/>
        <v>0</v>
      </c>
      <c r="K108" s="24">
        <f t="shared" si="9"/>
        <v>0</v>
      </c>
      <c r="L108" s="24">
        <f t="shared" si="10"/>
        <v>0</v>
      </c>
      <c r="M108" s="26">
        <f t="shared" si="11"/>
        <v>0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pans="1:31" x14ac:dyDescent="0.2">
      <c r="A109" s="18">
        <v>106</v>
      </c>
      <c r="B109" s="16" t="s">
        <v>105</v>
      </c>
      <c r="C109" s="17">
        <v>5</v>
      </c>
      <c r="D109" s="24">
        <v>130000</v>
      </c>
      <c r="E109" s="24">
        <v>50000</v>
      </c>
      <c r="F109" s="24">
        <v>180000</v>
      </c>
      <c r="G109" s="24">
        <v>0</v>
      </c>
      <c r="H109" s="24">
        <f t="shared" si="7"/>
        <v>0</v>
      </c>
      <c r="I109" s="24">
        <v>0</v>
      </c>
      <c r="J109" s="24">
        <f t="shared" si="8"/>
        <v>0</v>
      </c>
      <c r="K109" s="24">
        <f t="shared" si="9"/>
        <v>0</v>
      </c>
      <c r="L109" s="24">
        <f t="shared" si="10"/>
        <v>180000</v>
      </c>
      <c r="M109" s="26">
        <f t="shared" si="11"/>
        <v>36000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pans="1:31" x14ac:dyDescent="0.2">
      <c r="A110" s="18">
        <v>107</v>
      </c>
      <c r="B110" s="16" t="s">
        <v>106</v>
      </c>
      <c r="C110" s="17">
        <v>3</v>
      </c>
      <c r="D110" s="24">
        <v>78000</v>
      </c>
      <c r="E110" s="24">
        <v>50000</v>
      </c>
      <c r="F110" s="24">
        <v>128000</v>
      </c>
      <c r="G110" s="24">
        <v>0</v>
      </c>
      <c r="H110" s="24">
        <f t="shared" si="7"/>
        <v>0</v>
      </c>
      <c r="I110" s="24">
        <v>0</v>
      </c>
      <c r="J110" s="24">
        <f t="shared" si="8"/>
        <v>0</v>
      </c>
      <c r="K110" s="24">
        <f t="shared" si="9"/>
        <v>0</v>
      </c>
      <c r="L110" s="24">
        <f t="shared" si="10"/>
        <v>128000</v>
      </c>
      <c r="M110" s="26">
        <f t="shared" si="11"/>
        <v>25600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pans="1:31" x14ac:dyDescent="0.2">
      <c r="A111" s="18">
        <v>108</v>
      </c>
      <c r="B111" s="16" t="s">
        <v>107</v>
      </c>
      <c r="C111" s="17">
        <v>11</v>
      </c>
      <c r="D111" s="24">
        <v>286000</v>
      </c>
      <c r="E111" s="24">
        <v>50000</v>
      </c>
      <c r="F111" s="24">
        <v>336000</v>
      </c>
      <c r="G111" s="24">
        <v>1</v>
      </c>
      <c r="H111" s="24">
        <f t="shared" si="7"/>
        <v>2400</v>
      </c>
      <c r="I111" s="24">
        <v>345</v>
      </c>
      <c r="J111" s="24">
        <f t="shared" si="8"/>
        <v>138000</v>
      </c>
      <c r="K111" s="24">
        <f t="shared" si="9"/>
        <v>140400</v>
      </c>
      <c r="L111" s="24">
        <f t="shared" si="10"/>
        <v>476400</v>
      </c>
      <c r="M111" s="26">
        <f t="shared" si="11"/>
        <v>95280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pans="1:31" x14ac:dyDescent="0.2">
      <c r="A112" s="18">
        <v>109</v>
      </c>
      <c r="B112" s="16" t="s">
        <v>108</v>
      </c>
      <c r="C112" s="17">
        <v>4</v>
      </c>
      <c r="D112" s="24">
        <v>104000</v>
      </c>
      <c r="E112" s="24">
        <v>50000</v>
      </c>
      <c r="F112" s="24">
        <v>154000</v>
      </c>
      <c r="G112" s="24">
        <v>0</v>
      </c>
      <c r="H112" s="24">
        <f t="shared" si="7"/>
        <v>0</v>
      </c>
      <c r="I112" s="24">
        <v>0</v>
      </c>
      <c r="J112" s="24">
        <f t="shared" si="8"/>
        <v>0</v>
      </c>
      <c r="K112" s="24">
        <f t="shared" si="9"/>
        <v>0</v>
      </c>
      <c r="L112" s="24">
        <f t="shared" si="10"/>
        <v>154000</v>
      </c>
      <c r="M112" s="26">
        <f t="shared" si="11"/>
        <v>30800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pans="1:31" x14ac:dyDescent="0.2">
      <c r="A113" s="18">
        <v>110</v>
      </c>
      <c r="B113" s="16" t="s">
        <v>109</v>
      </c>
      <c r="C113" s="17">
        <v>4</v>
      </c>
      <c r="D113" s="24">
        <v>104000</v>
      </c>
      <c r="E113" s="24">
        <v>50000</v>
      </c>
      <c r="F113" s="24">
        <v>154000</v>
      </c>
      <c r="G113" s="24">
        <v>0</v>
      </c>
      <c r="H113" s="24">
        <f t="shared" si="7"/>
        <v>0</v>
      </c>
      <c r="I113" s="24">
        <v>0</v>
      </c>
      <c r="J113" s="24">
        <f t="shared" si="8"/>
        <v>0</v>
      </c>
      <c r="K113" s="24">
        <f t="shared" si="9"/>
        <v>0</v>
      </c>
      <c r="L113" s="24">
        <f t="shared" si="10"/>
        <v>154000</v>
      </c>
      <c r="M113" s="26">
        <f t="shared" si="11"/>
        <v>30800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pans="1:31" x14ac:dyDescent="0.2">
      <c r="A114" s="18">
        <v>111</v>
      </c>
      <c r="B114" s="16" t="s">
        <v>110</v>
      </c>
      <c r="C114" s="17">
        <v>3</v>
      </c>
      <c r="D114" s="24">
        <v>78000</v>
      </c>
      <c r="E114" s="24">
        <v>50000</v>
      </c>
      <c r="F114" s="24">
        <v>128000</v>
      </c>
      <c r="G114" s="24">
        <v>0</v>
      </c>
      <c r="H114" s="24">
        <f t="shared" si="7"/>
        <v>0</v>
      </c>
      <c r="I114" s="24">
        <v>0</v>
      </c>
      <c r="J114" s="24">
        <f t="shared" si="8"/>
        <v>0</v>
      </c>
      <c r="K114" s="24">
        <f t="shared" si="9"/>
        <v>0</v>
      </c>
      <c r="L114" s="24">
        <f t="shared" si="10"/>
        <v>128000</v>
      </c>
      <c r="M114" s="26">
        <f t="shared" si="11"/>
        <v>25600</v>
      </c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pans="1:31" x14ac:dyDescent="0.2">
      <c r="A115" s="18">
        <v>112</v>
      </c>
      <c r="B115" s="16" t="s">
        <v>111</v>
      </c>
      <c r="C115" s="17">
        <v>29</v>
      </c>
      <c r="D115" s="24">
        <v>754000</v>
      </c>
      <c r="E115" s="24">
        <v>50000</v>
      </c>
      <c r="F115" s="24">
        <v>804000</v>
      </c>
      <c r="G115" s="24">
        <v>0</v>
      </c>
      <c r="H115" s="24">
        <f t="shared" si="7"/>
        <v>0</v>
      </c>
      <c r="I115" s="24">
        <v>0</v>
      </c>
      <c r="J115" s="24">
        <f t="shared" si="8"/>
        <v>0</v>
      </c>
      <c r="K115" s="24">
        <f t="shared" si="9"/>
        <v>0</v>
      </c>
      <c r="L115" s="24">
        <f t="shared" si="10"/>
        <v>804000</v>
      </c>
      <c r="M115" s="26">
        <f t="shared" si="11"/>
        <v>160800</v>
      </c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pans="1:31" x14ac:dyDescent="0.2">
      <c r="A116" s="18">
        <v>113</v>
      </c>
      <c r="B116" s="16" t="s">
        <v>112</v>
      </c>
      <c r="C116" s="17">
        <v>9</v>
      </c>
      <c r="D116" s="24">
        <v>234000</v>
      </c>
      <c r="E116" s="24">
        <v>50000</v>
      </c>
      <c r="F116" s="24">
        <v>0</v>
      </c>
      <c r="G116" s="24">
        <v>0</v>
      </c>
      <c r="H116" s="24">
        <f t="shared" si="7"/>
        <v>0</v>
      </c>
      <c r="I116" s="24">
        <v>0</v>
      </c>
      <c r="J116" s="24">
        <f t="shared" si="8"/>
        <v>0</v>
      </c>
      <c r="K116" s="24">
        <f t="shared" si="9"/>
        <v>0</v>
      </c>
      <c r="L116" s="24">
        <f t="shared" si="10"/>
        <v>0</v>
      </c>
      <c r="M116" s="26">
        <f t="shared" si="11"/>
        <v>0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pans="1:31" x14ac:dyDescent="0.2">
      <c r="A117" s="18">
        <v>114</v>
      </c>
      <c r="B117" s="16" t="s">
        <v>113</v>
      </c>
      <c r="C117" s="17">
        <v>5</v>
      </c>
      <c r="D117" s="24">
        <v>130000</v>
      </c>
      <c r="E117" s="24">
        <v>50000</v>
      </c>
      <c r="F117" s="24">
        <v>180000</v>
      </c>
      <c r="G117" s="24">
        <v>0</v>
      </c>
      <c r="H117" s="24">
        <f t="shared" si="7"/>
        <v>0</v>
      </c>
      <c r="I117" s="24">
        <v>0</v>
      </c>
      <c r="J117" s="24">
        <f t="shared" si="8"/>
        <v>0</v>
      </c>
      <c r="K117" s="24">
        <f t="shared" si="9"/>
        <v>0</v>
      </c>
      <c r="L117" s="24">
        <f t="shared" si="10"/>
        <v>180000</v>
      </c>
      <c r="M117" s="26">
        <f t="shared" si="11"/>
        <v>36000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pans="1:31" x14ac:dyDescent="0.2">
      <c r="A118" s="18">
        <v>115</v>
      </c>
      <c r="B118" s="16" t="s">
        <v>114</v>
      </c>
      <c r="C118" s="17">
        <v>16</v>
      </c>
      <c r="D118" s="24">
        <v>416000</v>
      </c>
      <c r="E118" s="24">
        <v>50000</v>
      </c>
      <c r="F118" s="24">
        <v>466000</v>
      </c>
      <c r="G118" s="24">
        <v>0</v>
      </c>
      <c r="H118" s="24">
        <f t="shared" si="7"/>
        <v>0</v>
      </c>
      <c r="I118" s="24">
        <v>0</v>
      </c>
      <c r="J118" s="24">
        <f t="shared" si="8"/>
        <v>0</v>
      </c>
      <c r="K118" s="24">
        <f t="shared" si="9"/>
        <v>0</v>
      </c>
      <c r="L118" s="24">
        <f t="shared" si="10"/>
        <v>466000</v>
      </c>
      <c r="M118" s="26">
        <f t="shared" si="11"/>
        <v>93200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pans="1:31" x14ac:dyDescent="0.2">
      <c r="A119" s="18">
        <v>116</v>
      </c>
      <c r="B119" s="16" t="s">
        <v>115</v>
      </c>
      <c r="C119" s="17">
        <v>4</v>
      </c>
      <c r="D119" s="24">
        <v>104000</v>
      </c>
      <c r="E119" s="24">
        <v>50000</v>
      </c>
      <c r="F119" s="24">
        <v>154000</v>
      </c>
      <c r="G119" s="24">
        <v>0</v>
      </c>
      <c r="H119" s="24">
        <f t="shared" si="7"/>
        <v>0</v>
      </c>
      <c r="I119" s="24">
        <v>0</v>
      </c>
      <c r="J119" s="24">
        <f t="shared" si="8"/>
        <v>0</v>
      </c>
      <c r="K119" s="24">
        <f t="shared" si="9"/>
        <v>0</v>
      </c>
      <c r="L119" s="24">
        <f t="shared" si="10"/>
        <v>154000</v>
      </c>
      <c r="M119" s="26">
        <f t="shared" si="11"/>
        <v>30800</v>
      </c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pans="1:31" x14ac:dyDescent="0.2">
      <c r="A120" s="18">
        <v>117</v>
      </c>
      <c r="B120" s="16" t="s">
        <v>116</v>
      </c>
      <c r="C120" s="17">
        <v>38</v>
      </c>
      <c r="D120" s="24">
        <v>988000</v>
      </c>
      <c r="E120" s="24">
        <v>50000</v>
      </c>
      <c r="F120" s="24">
        <v>0</v>
      </c>
      <c r="G120" s="24">
        <v>0</v>
      </c>
      <c r="H120" s="24">
        <f t="shared" si="7"/>
        <v>0</v>
      </c>
      <c r="I120" s="24">
        <v>0</v>
      </c>
      <c r="J120" s="24">
        <f t="shared" si="8"/>
        <v>0</v>
      </c>
      <c r="K120" s="24">
        <f t="shared" si="9"/>
        <v>0</v>
      </c>
      <c r="L120" s="24">
        <f t="shared" si="10"/>
        <v>0</v>
      </c>
      <c r="M120" s="26">
        <f t="shared" si="11"/>
        <v>0</v>
      </c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1" x14ac:dyDescent="0.2">
      <c r="A121" s="18">
        <v>118</v>
      </c>
      <c r="B121" s="16" t="s">
        <v>117</v>
      </c>
      <c r="C121" s="17">
        <v>43</v>
      </c>
      <c r="D121" s="24">
        <v>1118000</v>
      </c>
      <c r="E121" s="24">
        <v>50000</v>
      </c>
      <c r="F121" s="24">
        <v>1168000</v>
      </c>
      <c r="G121" s="24">
        <v>0</v>
      </c>
      <c r="H121" s="24">
        <f t="shared" si="7"/>
        <v>0</v>
      </c>
      <c r="I121" s="24">
        <v>0</v>
      </c>
      <c r="J121" s="24">
        <f t="shared" si="8"/>
        <v>0</v>
      </c>
      <c r="K121" s="24">
        <f t="shared" si="9"/>
        <v>0</v>
      </c>
      <c r="L121" s="24">
        <f t="shared" si="10"/>
        <v>1168000</v>
      </c>
      <c r="M121" s="26">
        <f t="shared" si="11"/>
        <v>233600</v>
      </c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1" x14ac:dyDescent="0.2">
      <c r="A122" s="18">
        <v>119</v>
      </c>
      <c r="B122" s="16" t="s">
        <v>118</v>
      </c>
      <c r="C122" s="17">
        <v>2</v>
      </c>
      <c r="D122" s="24">
        <v>52000</v>
      </c>
      <c r="E122" s="24">
        <v>50000</v>
      </c>
      <c r="F122" s="24">
        <v>102000</v>
      </c>
      <c r="G122" s="24">
        <v>0</v>
      </c>
      <c r="H122" s="24">
        <f t="shared" si="7"/>
        <v>0</v>
      </c>
      <c r="I122" s="24">
        <v>0</v>
      </c>
      <c r="J122" s="24">
        <f t="shared" si="8"/>
        <v>0</v>
      </c>
      <c r="K122" s="24">
        <f t="shared" si="9"/>
        <v>0</v>
      </c>
      <c r="L122" s="24">
        <f t="shared" si="10"/>
        <v>102000</v>
      </c>
      <c r="M122" s="26">
        <f t="shared" si="11"/>
        <v>20400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1" x14ac:dyDescent="0.2">
      <c r="A123" s="18">
        <v>120</v>
      </c>
      <c r="B123" s="16" t="s">
        <v>119</v>
      </c>
      <c r="C123" s="17">
        <v>6</v>
      </c>
      <c r="D123" s="24">
        <v>156000</v>
      </c>
      <c r="E123" s="24">
        <v>50000</v>
      </c>
      <c r="F123" s="24">
        <v>0</v>
      </c>
      <c r="G123" s="24">
        <v>0</v>
      </c>
      <c r="H123" s="24">
        <f t="shared" si="7"/>
        <v>0</v>
      </c>
      <c r="I123" s="24">
        <v>0</v>
      </c>
      <c r="J123" s="24">
        <f t="shared" si="8"/>
        <v>0</v>
      </c>
      <c r="K123" s="24">
        <f t="shared" si="9"/>
        <v>0</v>
      </c>
      <c r="L123" s="24">
        <f t="shared" si="10"/>
        <v>0</v>
      </c>
      <c r="M123" s="26">
        <f t="shared" si="11"/>
        <v>0</v>
      </c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1" x14ac:dyDescent="0.2">
      <c r="A124" s="18">
        <v>121</v>
      </c>
      <c r="B124" s="16" t="s">
        <v>120</v>
      </c>
      <c r="C124" s="17">
        <v>19</v>
      </c>
      <c r="D124" s="24">
        <v>494000</v>
      </c>
      <c r="E124" s="24">
        <v>50000</v>
      </c>
      <c r="F124" s="24">
        <v>250</v>
      </c>
      <c r="G124" s="24">
        <v>0</v>
      </c>
      <c r="H124" s="24">
        <f t="shared" si="7"/>
        <v>0</v>
      </c>
      <c r="I124" s="24">
        <v>0</v>
      </c>
      <c r="J124" s="24">
        <f t="shared" si="8"/>
        <v>0</v>
      </c>
      <c r="K124" s="24">
        <f t="shared" si="9"/>
        <v>0</v>
      </c>
      <c r="L124" s="24">
        <f t="shared" si="10"/>
        <v>250</v>
      </c>
      <c r="M124" s="26">
        <f t="shared" si="11"/>
        <v>50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1" x14ac:dyDescent="0.2">
      <c r="A125" s="18">
        <v>122</v>
      </c>
      <c r="B125" s="16" t="s">
        <v>121</v>
      </c>
      <c r="C125" s="17">
        <v>4</v>
      </c>
      <c r="D125" s="24">
        <v>104000</v>
      </c>
      <c r="E125" s="24">
        <v>50000</v>
      </c>
      <c r="F125" s="24">
        <v>117999.82</v>
      </c>
      <c r="G125" s="24">
        <v>0</v>
      </c>
      <c r="H125" s="24">
        <f t="shared" si="7"/>
        <v>0</v>
      </c>
      <c r="I125" s="24">
        <v>0</v>
      </c>
      <c r="J125" s="24">
        <f t="shared" si="8"/>
        <v>0</v>
      </c>
      <c r="K125" s="24">
        <f t="shared" si="9"/>
        <v>0</v>
      </c>
      <c r="L125" s="24">
        <f t="shared" si="10"/>
        <v>117999.82</v>
      </c>
      <c r="M125" s="26">
        <f t="shared" si="11"/>
        <v>23599.964000000004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1" x14ac:dyDescent="0.2">
      <c r="A126" s="18">
        <v>123</v>
      </c>
      <c r="B126" s="16" t="s">
        <v>122</v>
      </c>
      <c r="C126" s="17">
        <v>44</v>
      </c>
      <c r="D126" s="24">
        <v>1144000</v>
      </c>
      <c r="E126" s="24">
        <v>50000</v>
      </c>
      <c r="F126" s="24">
        <v>1194000</v>
      </c>
      <c r="G126" s="24">
        <v>0</v>
      </c>
      <c r="H126" s="24">
        <f t="shared" si="7"/>
        <v>0</v>
      </c>
      <c r="I126" s="24">
        <v>0</v>
      </c>
      <c r="J126" s="24">
        <f t="shared" si="8"/>
        <v>0</v>
      </c>
      <c r="K126" s="24">
        <f t="shared" si="9"/>
        <v>0</v>
      </c>
      <c r="L126" s="24">
        <f>+K126+F126</f>
        <v>1194000</v>
      </c>
      <c r="M126" s="26">
        <f t="shared" si="11"/>
        <v>238800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1" x14ac:dyDescent="0.2">
      <c r="A127" s="18">
        <v>124</v>
      </c>
      <c r="B127" s="16" t="s">
        <v>123</v>
      </c>
      <c r="C127" s="17">
        <v>24</v>
      </c>
      <c r="D127" s="24">
        <v>624000</v>
      </c>
      <c r="E127" s="24">
        <v>50000</v>
      </c>
      <c r="F127" s="24">
        <v>133417.67000000001</v>
      </c>
      <c r="G127" s="24">
        <v>0</v>
      </c>
      <c r="H127" s="24">
        <f t="shared" si="7"/>
        <v>0</v>
      </c>
      <c r="I127" s="24">
        <v>0</v>
      </c>
      <c r="J127" s="24">
        <f t="shared" si="8"/>
        <v>0</v>
      </c>
      <c r="K127" s="24">
        <f t="shared" si="9"/>
        <v>0</v>
      </c>
      <c r="L127" s="24">
        <f t="shared" si="10"/>
        <v>133417.67000000001</v>
      </c>
      <c r="M127" s="26">
        <f t="shared" si="11"/>
        <v>26683.534000000003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1" x14ac:dyDescent="0.2">
      <c r="A128" s="18">
        <v>126</v>
      </c>
      <c r="B128" s="16" t="s">
        <v>124</v>
      </c>
      <c r="C128" s="17">
        <v>5</v>
      </c>
      <c r="D128" s="24">
        <v>130000</v>
      </c>
      <c r="E128" s="24">
        <v>50000</v>
      </c>
      <c r="F128" s="24">
        <v>0</v>
      </c>
      <c r="G128" s="24">
        <v>0</v>
      </c>
      <c r="H128" s="24">
        <f t="shared" si="7"/>
        <v>0</v>
      </c>
      <c r="I128" s="24">
        <v>0</v>
      </c>
      <c r="J128" s="24">
        <f t="shared" si="8"/>
        <v>0</v>
      </c>
      <c r="K128" s="24">
        <f t="shared" si="9"/>
        <v>0</v>
      </c>
      <c r="L128" s="24">
        <f t="shared" si="10"/>
        <v>0</v>
      </c>
      <c r="M128" s="26">
        <f t="shared" si="11"/>
        <v>0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x14ac:dyDescent="0.2">
      <c r="A129" s="18">
        <v>127</v>
      </c>
      <c r="B129" s="16" t="s">
        <v>125</v>
      </c>
      <c r="C129" s="17">
        <v>19</v>
      </c>
      <c r="D129" s="24">
        <v>494000</v>
      </c>
      <c r="E129" s="24">
        <v>50000</v>
      </c>
      <c r="F129" s="24">
        <v>544000</v>
      </c>
      <c r="G129" s="24">
        <v>0</v>
      </c>
      <c r="H129" s="24">
        <f t="shared" si="7"/>
        <v>0</v>
      </c>
      <c r="I129" s="24">
        <v>0</v>
      </c>
      <c r="J129" s="24">
        <f t="shared" si="8"/>
        <v>0</v>
      </c>
      <c r="K129" s="24">
        <f t="shared" si="9"/>
        <v>0</v>
      </c>
      <c r="L129" s="24">
        <f t="shared" si="10"/>
        <v>544000</v>
      </c>
      <c r="M129" s="26">
        <f t="shared" si="11"/>
        <v>108800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x14ac:dyDescent="0.2">
      <c r="A130" s="18">
        <v>128</v>
      </c>
      <c r="B130" s="16" t="s">
        <v>126</v>
      </c>
      <c r="C130" s="17">
        <v>82</v>
      </c>
      <c r="D130" s="24">
        <v>2132000</v>
      </c>
      <c r="E130" s="24">
        <v>50000</v>
      </c>
      <c r="F130" s="24">
        <v>2182000</v>
      </c>
      <c r="G130" s="24">
        <v>0</v>
      </c>
      <c r="H130" s="24">
        <f t="shared" si="7"/>
        <v>0</v>
      </c>
      <c r="I130" s="24">
        <v>0</v>
      </c>
      <c r="J130" s="24">
        <f t="shared" si="8"/>
        <v>0</v>
      </c>
      <c r="K130" s="24">
        <f t="shared" si="9"/>
        <v>0</v>
      </c>
      <c r="L130" s="24">
        <f t="shared" si="10"/>
        <v>2182000</v>
      </c>
      <c r="M130" s="26">
        <f t="shared" si="11"/>
        <v>436400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</row>
    <row r="131" spans="1:31" x14ac:dyDescent="0.2">
      <c r="A131" s="18">
        <v>130</v>
      </c>
      <c r="B131" s="16" t="s">
        <v>127</v>
      </c>
      <c r="C131" s="17">
        <v>6</v>
      </c>
      <c r="D131" s="24">
        <v>156000</v>
      </c>
      <c r="E131" s="24">
        <v>50000</v>
      </c>
      <c r="F131" s="24">
        <v>0</v>
      </c>
      <c r="G131" s="24">
        <v>0</v>
      </c>
      <c r="H131" s="24">
        <f t="shared" si="7"/>
        <v>0</v>
      </c>
      <c r="I131" s="24">
        <v>0</v>
      </c>
      <c r="J131" s="24">
        <f t="shared" si="8"/>
        <v>0</v>
      </c>
      <c r="K131" s="24">
        <f t="shared" si="9"/>
        <v>0</v>
      </c>
      <c r="L131" s="24">
        <f t="shared" si="10"/>
        <v>0</v>
      </c>
      <c r="M131" s="26">
        <f t="shared" si="11"/>
        <v>0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x14ac:dyDescent="0.2">
      <c r="A132" s="18">
        <v>131</v>
      </c>
      <c r="B132" s="16" t="s">
        <v>128</v>
      </c>
      <c r="C132" s="17">
        <v>16</v>
      </c>
      <c r="D132" s="24">
        <v>416000</v>
      </c>
      <c r="E132" s="24">
        <v>50000</v>
      </c>
      <c r="F132" s="24">
        <v>466000</v>
      </c>
      <c r="G132" s="24">
        <v>0</v>
      </c>
      <c r="H132" s="24">
        <f t="shared" si="7"/>
        <v>0</v>
      </c>
      <c r="I132" s="24">
        <v>0</v>
      </c>
      <c r="J132" s="24">
        <f t="shared" si="8"/>
        <v>0</v>
      </c>
      <c r="K132" s="24">
        <f t="shared" si="9"/>
        <v>0</v>
      </c>
      <c r="L132" s="24">
        <f t="shared" si="10"/>
        <v>466000</v>
      </c>
      <c r="M132" s="26">
        <f t="shared" si="11"/>
        <v>93200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x14ac:dyDescent="0.2">
      <c r="A133" s="18">
        <v>132</v>
      </c>
      <c r="B133" s="16" t="s">
        <v>129</v>
      </c>
      <c r="C133" s="17">
        <v>7</v>
      </c>
      <c r="D133" s="24">
        <v>182000</v>
      </c>
      <c r="E133" s="24">
        <v>50000</v>
      </c>
      <c r="F133" s="24">
        <v>0</v>
      </c>
      <c r="G133" s="24">
        <v>0</v>
      </c>
      <c r="H133" s="24">
        <f t="shared" si="7"/>
        <v>0</v>
      </c>
      <c r="I133" s="24">
        <v>0</v>
      </c>
      <c r="J133" s="24">
        <f t="shared" si="8"/>
        <v>0</v>
      </c>
      <c r="K133" s="24">
        <f t="shared" si="9"/>
        <v>0</v>
      </c>
      <c r="L133" s="24">
        <f t="shared" si="10"/>
        <v>0</v>
      </c>
      <c r="M133" s="26">
        <f t="shared" si="11"/>
        <v>0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x14ac:dyDescent="0.2">
      <c r="A134" s="18">
        <v>135</v>
      </c>
      <c r="B134" s="16" t="s">
        <v>130</v>
      </c>
      <c r="C134" s="17">
        <v>3</v>
      </c>
      <c r="D134" s="24">
        <v>78000</v>
      </c>
      <c r="E134" s="24">
        <v>50000</v>
      </c>
      <c r="F134" s="24">
        <v>128000</v>
      </c>
      <c r="G134" s="24">
        <v>0</v>
      </c>
      <c r="H134" s="24">
        <f t="shared" si="7"/>
        <v>0</v>
      </c>
      <c r="I134" s="24">
        <v>0</v>
      </c>
      <c r="J134" s="24">
        <f t="shared" si="8"/>
        <v>0</v>
      </c>
      <c r="K134" s="24">
        <f t="shared" si="9"/>
        <v>0</v>
      </c>
      <c r="L134" s="24">
        <f t="shared" si="10"/>
        <v>128000</v>
      </c>
      <c r="M134" s="26">
        <f t="shared" si="11"/>
        <v>25600</v>
      </c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x14ac:dyDescent="0.2">
      <c r="A135" s="18">
        <v>136</v>
      </c>
      <c r="B135" s="16" t="s">
        <v>131</v>
      </c>
      <c r="C135" s="17">
        <v>45</v>
      </c>
      <c r="D135" s="24">
        <v>1170000</v>
      </c>
      <c r="E135" s="24">
        <v>50000</v>
      </c>
      <c r="F135" s="24">
        <v>1199438.48</v>
      </c>
      <c r="G135" s="24">
        <v>0</v>
      </c>
      <c r="H135" s="24">
        <f t="shared" si="7"/>
        <v>0</v>
      </c>
      <c r="I135" s="24">
        <v>0</v>
      </c>
      <c r="J135" s="24">
        <f t="shared" si="8"/>
        <v>0</v>
      </c>
      <c r="K135" s="24">
        <f t="shared" si="9"/>
        <v>0</v>
      </c>
      <c r="L135" s="24">
        <f t="shared" si="10"/>
        <v>1199438.48</v>
      </c>
      <c r="M135" s="26">
        <f t="shared" si="11"/>
        <v>239887.696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x14ac:dyDescent="0.2">
      <c r="A136" s="18">
        <v>137</v>
      </c>
      <c r="B136" s="16" t="s">
        <v>132</v>
      </c>
      <c r="C136" s="17">
        <v>2</v>
      </c>
      <c r="D136" s="24">
        <v>52000</v>
      </c>
      <c r="E136" s="24">
        <v>50000</v>
      </c>
      <c r="F136" s="24">
        <v>19966.07</v>
      </c>
      <c r="G136" s="24">
        <v>0</v>
      </c>
      <c r="H136" s="24">
        <f t="shared" si="7"/>
        <v>0</v>
      </c>
      <c r="I136" s="24">
        <v>0</v>
      </c>
      <c r="J136" s="24">
        <f t="shared" si="8"/>
        <v>0</v>
      </c>
      <c r="K136" s="24">
        <f t="shared" si="9"/>
        <v>0</v>
      </c>
      <c r="L136" s="24">
        <f t="shared" si="10"/>
        <v>19966.07</v>
      </c>
      <c r="M136" s="26">
        <f t="shared" si="11"/>
        <v>3993.2139999999999</v>
      </c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</row>
    <row r="137" spans="1:31" x14ac:dyDescent="0.2">
      <c r="A137" s="18">
        <v>139</v>
      </c>
      <c r="B137" s="16" t="s">
        <v>133</v>
      </c>
      <c r="C137" s="17">
        <v>6</v>
      </c>
      <c r="D137" s="24">
        <v>156000</v>
      </c>
      <c r="E137" s="24">
        <v>50000</v>
      </c>
      <c r="F137" s="24">
        <v>0</v>
      </c>
      <c r="G137" s="24">
        <v>0</v>
      </c>
      <c r="H137" s="24">
        <f t="shared" si="7"/>
        <v>0</v>
      </c>
      <c r="I137" s="24">
        <v>0</v>
      </c>
      <c r="J137" s="24">
        <f t="shared" si="8"/>
        <v>0</v>
      </c>
      <c r="K137" s="24">
        <f t="shared" si="9"/>
        <v>0</v>
      </c>
      <c r="L137" s="24">
        <f t="shared" si="10"/>
        <v>0</v>
      </c>
      <c r="M137" s="26">
        <f t="shared" si="11"/>
        <v>0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x14ac:dyDescent="0.2">
      <c r="A138" s="18">
        <v>142</v>
      </c>
      <c r="B138" s="16" t="s">
        <v>134</v>
      </c>
      <c r="C138" s="17">
        <v>4</v>
      </c>
      <c r="D138" s="24">
        <v>104000</v>
      </c>
      <c r="E138" s="24">
        <v>50000</v>
      </c>
      <c r="F138" s="24">
        <v>101645.06</v>
      </c>
      <c r="G138" s="24">
        <v>0</v>
      </c>
      <c r="H138" s="24">
        <f t="shared" si="7"/>
        <v>0</v>
      </c>
      <c r="I138" s="24">
        <v>0</v>
      </c>
      <c r="J138" s="24">
        <f t="shared" si="8"/>
        <v>0</v>
      </c>
      <c r="K138" s="24">
        <f t="shared" si="9"/>
        <v>0</v>
      </c>
      <c r="L138" s="24">
        <f t="shared" si="10"/>
        <v>101645.06</v>
      </c>
      <c r="M138" s="26">
        <f t="shared" si="11"/>
        <v>20329.012000000002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x14ac:dyDescent="0.2">
      <c r="A139" s="19">
        <v>143</v>
      </c>
      <c r="B139" s="20" t="s">
        <v>135</v>
      </c>
      <c r="C139" s="17">
        <v>9</v>
      </c>
      <c r="D139" s="24">
        <v>234000</v>
      </c>
      <c r="E139" s="24">
        <v>50000</v>
      </c>
      <c r="F139" s="24">
        <v>284000</v>
      </c>
      <c r="G139" s="24">
        <v>0</v>
      </c>
      <c r="H139" s="24">
        <f t="shared" si="7"/>
        <v>0</v>
      </c>
      <c r="I139" s="24">
        <v>0</v>
      </c>
      <c r="J139" s="24">
        <f t="shared" si="8"/>
        <v>0</v>
      </c>
      <c r="K139" s="24">
        <f t="shared" si="9"/>
        <v>0</v>
      </c>
      <c r="L139" s="24">
        <f t="shared" si="10"/>
        <v>284000</v>
      </c>
      <c r="M139" s="26">
        <f>IF(OR($A139=3,$A139=10),(D139+$E$9+K139)*$M$10,L139*$M$10)</f>
        <v>56800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</row>
    <row r="140" spans="1:31" x14ac:dyDescent="0.2">
      <c r="A140" s="19">
        <v>144</v>
      </c>
      <c r="B140" s="20" t="s">
        <v>136</v>
      </c>
      <c r="C140" s="17">
        <v>4</v>
      </c>
      <c r="D140" s="24">
        <v>104000</v>
      </c>
      <c r="E140" s="24">
        <v>50000</v>
      </c>
      <c r="F140" s="24">
        <v>0</v>
      </c>
      <c r="G140" s="24">
        <v>0</v>
      </c>
      <c r="H140" s="24">
        <f t="shared" ref="H140:H142" si="12">G140*$H$9</f>
        <v>0</v>
      </c>
      <c r="I140" s="24">
        <v>0</v>
      </c>
      <c r="J140" s="24">
        <f t="shared" ref="J140:J142" si="13">I140*$J$9</f>
        <v>0</v>
      </c>
      <c r="K140" s="24">
        <f>+J140+H140</f>
        <v>0</v>
      </c>
      <c r="L140" s="24">
        <f t="shared" si="10"/>
        <v>0</v>
      </c>
      <c r="M140" s="26">
        <f>IF(OR($A140=3,$A140=10),(D140+$E$9+K140)*$M$10,L140*$M$10)</f>
        <v>0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x14ac:dyDescent="0.2">
      <c r="A141" s="19">
        <v>202</v>
      </c>
      <c r="B141" s="20" t="s">
        <v>137</v>
      </c>
      <c r="C141" s="17">
        <v>2</v>
      </c>
      <c r="D141" s="24">
        <v>52000</v>
      </c>
      <c r="E141" s="24">
        <v>50000</v>
      </c>
      <c r="F141" s="24">
        <v>1067.5</v>
      </c>
      <c r="G141" s="24">
        <v>0</v>
      </c>
      <c r="H141" s="24">
        <f t="shared" si="12"/>
        <v>0</v>
      </c>
      <c r="I141" s="24">
        <v>0</v>
      </c>
      <c r="J141" s="24">
        <f t="shared" si="13"/>
        <v>0</v>
      </c>
      <c r="K141" s="24">
        <f>+J141+H141</f>
        <v>0</v>
      </c>
      <c r="L141" s="24">
        <f>+K141+F141</f>
        <v>1067.5</v>
      </c>
      <c r="M141" s="26">
        <f>IF(OR($A141=3,$A141=10),(D141+$E$9+K141)*$M$10,L141*$M$10)</f>
        <v>213.5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x14ac:dyDescent="0.2">
      <c r="A142" s="19">
        <v>207</v>
      </c>
      <c r="B142" s="20" t="s">
        <v>138</v>
      </c>
      <c r="C142" s="17">
        <v>2</v>
      </c>
      <c r="D142" s="24">
        <v>52000</v>
      </c>
      <c r="E142" s="24">
        <v>50000</v>
      </c>
      <c r="F142" s="24">
        <v>0</v>
      </c>
      <c r="G142" s="24">
        <v>0</v>
      </c>
      <c r="H142" s="24">
        <f t="shared" si="12"/>
        <v>0</v>
      </c>
      <c r="I142" s="24">
        <v>0</v>
      </c>
      <c r="J142" s="24">
        <f t="shared" si="13"/>
        <v>0</v>
      </c>
      <c r="K142" s="24">
        <f>+J142+H142</f>
        <v>0</v>
      </c>
      <c r="L142" s="24">
        <f>+K142+F142</f>
        <v>0</v>
      </c>
      <c r="M142" s="26">
        <f>IF(OR($A142=3,$A142=10),(D142+$E$9+K142)*$M$10,L142*$M$10)</f>
        <v>0</v>
      </c>
      <c r="N142" s="22" t="s">
        <v>232</v>
      </c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x14ac:dyDescent="0.2">
      <c r="A143" s="19">
        <v>218</v>
      </c>
      <c r="B143" s="20" t="s">
        <v>213</v>
      </c>
      <c r="C143" s="17">
        <v>1</v>
      </c>
      <c r="D143" s="24">
        <v>26000</v>
      </c>
      <c r="E143" s="25" t="s">
        <v>139</v>
      </c>
      <c r="F143" s="24">
        <f>D143</f>
        <v>26000</v>
      </c>
      <c r="G143" s="25" t="s">
        <v>139</v>
      </c>
      <c r="H143" s="25" t="s">
        <v>139</v>
      </c>
      <c r="I143" s="25" t="s">
        <v>139</v>
      </c>
      <c r="J143" s="25" t="s">
        <v>139</v>
      </c>
      <c r="K143" s="25" t="s">
        <v>139</v>
      </c>
      <c r="L143" s="24">
        <f>+F143</f>
        <v>26000</v>
      </c>
      <c r="M143" s="28" t="s">
        <v>139</v>
      </c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x14ac:dyDescent="0.2">
      <c r="A144" s="19">
        <v>260</v>
      </c>
      <c r="B144" s="20" t="s">
        <v>149</v>
      </c>
      <c r="C144" s="17">
        <v>1</v>
      </c>
      <c r="D144" s="24">
        <v>26000</v>
      </c>
      <c r="E144" s="25" t="s">
        <v>139</v>
      </c>
      <c r="F144" s="24">
        <f t="shared" ref="F144:F173" si="14">D144</f>
        <v>26000</v>
      </c>
      <c r="G144" s="25" t="s">
        <v>139</v>
      </c>
      <c r="H144" s="25" t="s">
        <v>139</v>
      </c>
      <c r="I144" s="25" t="s">
        <v>139</v>
      </c>
      <c r="J144" s="25" t="s">
        <v>139</v>
      </c>
      <c r="K144" s="25" t="s">
        <v>139</v>
      </c>
      <c r="L144" s="24">
        <f t="shared" ref="L144:L205" si="15">+F144</f>
        <v>26000</v>
      </c>
      <c r="M144" s="28" t="s">
        <v>139</v>
      </c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x14ac:dyDescent="0.2">
      <c r="A145" s="19">
        <v>261</v>
      </c>
      <c r="B145" s="20" t="s">
        <v>150</v>
      </c>
      <c r="C145" s="17">
        <v>1</v>
      </c>
      <c r="D145" s="24">
        <v>26000</v>
      </c>
      <c r="E145" s="25" t="s">
        <v>139</v>
      </c>
      <c r="F145" s="24">
        <f t="shared" si="14"/>
        <v>26000</v>
      </c>
      <c r="G145" s="25" t="s">
        <v>139</v>
      </c>
      <c r="H145" s="25" t="s">
        <v>139</v>
      </c>
      <c r="I145" s="25" t="s">
        <v>139</v>
      </c>
      <c r="J145" s="25" t="s">
        <v>139</v>
      </c>
      <c r="K145" s="25" t="s">
        <v>139</v>
      </c>
      <c r="L145" s="24">
        <f t="shared" si="15"/>
        <v>26000</v>
      </c>
      <c r="M145" s="28" t="s">
        <v>139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x14ac:dyDescent="0.2">
      <c r="A146" s="19">
        <v>262</v>
      </c>
      <c r="B146" s="20" t="s">
        <v>151</v>
      </c>
      <c r="C146" s="17">
        <v>1</v>
      </c>
      <c r="D146" s="24">
        <v>26000</v>
      </c>
      <c r="E146" s="25" t="s">
        <v>139</v>
      </c>
      <c r="F146" s="24">
        <v>2991.74</v>
      </c>
      <c r="G146" s="25" t="s">
        <v>139</v>
      </c>
      <c r="H146" s="25" t="s">
        <v>139</v>
      </c>
      <c r="I146" s="25" t="s">
        <v>139</v>
      </c>
      <c r="J146" s="25" t="s">
        <v>139</v>
      </c>
      <c r="K146" s="25" t="s">
        <v>139</v>
      </c>
      <c r="L146" s="24">
        <f t="shared" si="15"/>
        <v>2991.74</v>
      </c>
      <c r="M146" s="28" t="s">
        <v>139</v>
      </c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x14ac:dyDescent="0.2">
      <c r="A147" s="19">
        <v>263</v>
      </c>
      <c r="B147" s="20" t="s">
        <v>152</v>
      </c>
      <c r="C147" s="17">
        <v>1</v>
      </c>
      <c r="D147" s="24">
        <v>26000</v>
      </c>
      <c r="E147" s="25" t="s">
        <v>139</v>
      </c>
      <c r="F147" s="24">
        <v>0</v>
      </c>
      <c r="G147" s="25" t="s">
        <v>139</v>
      </c>
      <c r="H147" s="25" t="s">
        <v>139</v>
      </c>
      <c r="I147" s="25" t="s">
        <v>139</v>
      </c>
      <c r="J147" s="25" t="s">
        <v>139</v>
      </c>
      <c r="K147" s="25" t="s">
        <v>139</v>
      </c>
      <c r="L147" s="24">
        <f t="shared" si="15"/>
        <v>0</v>
      </c>
      <c r="M147" s="28" t="s">
        <v>139</v>
      </c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x14ac:dyDescent="0.2">
      <c r="A148" s="19">
        <v>264</v>
      </c>
      <c r="B148" s="20" t="s">
        <v>153</v>
      </c>
      <c r="C148" s="17">
        <v>1</v>
      </c>
      <c r="D148" s="24">
        <v>26000</v>
      </c>
      <c r="E148" s="25" t="s">
        <v>139</v>
      </c>
      <c r="F148" s="24">
        <f t="shared" si="14"/>
        <v>26000</v>
      </c>
      <c r="G148" s="25" t="s">
        <v>139</v>
      </c>
      <c r="H148" s="25" t="s">
        <v>139</v>
      </c>
      <c r="I148" s="25" t="s">
        <v>139</v>
      </c>
      <c r="J148" s="25" t="s">
        <v>139</v>
      </c>
      <c r="K148" s="25" t="s">
        <v>139</v>
      </c>
      <c r="L148" s="24">
        <f t="shared" si="15"/>
        <v>26000</v>
      </c>
      <c r="M148" s="28" t="s">
        <v>139</v>
      </c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x14ac:dyDescent="0.2">
      <c r="A149" s="19">
        <v>265</v>
      </c>
      <c r="B149" s="20" t="s">
        <v>154</v>
      </c>
      <c r="C149" s="17">
        <v>1</v>
      </c>
      <c r="D149" s="24">
        <v>26000</v>
      </c>
      <c r="E149" s="25" t="s">
        <v>139</v>
      </c>
      <c r="F149" s="24">
        <v>0</v>
      </c>
      <c r="G149" s="25" t="s">
        <v>139</v>
      </c>
      <c r="H149" s="25" t="s">
        <v>139</v>
      </c>
      <c r="I149" s="25" t="s">
        <v>139</v>
      </c>
      <c r="J149" s="25" t="s">
        <v>139</v>
      </c>
      <c r="K149" s="25" t="s">
        <v>139</v>
      </c>
      <c r="L149" s="24">
        <f t="shared" si="15"/>
        <v>0</v>
      </c>
      <c r="M149" s="28" t="s">
        <v>139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x14ac:dyDescent="0.2">
      <c r="A150" s="19">
        <v>266</v>
      </c>
      <c r="B150" s="20" t="s">
        <v>155</v>
      </c>
      <c r="C150" s="17">
        <v>1</v>
      </c>
      <c r="D150" s="24">
        <v>26000</v>
      </c>
      <c r="E150" s="25" t="s">
        <v>139</v>
      </c>
      <c r="F150" s="24">
        <f t="shared" si="14"/>
        <v>26000</v>
      </c>
      <c r="G150" s="25" t="s">
        <v>139</v>
      </c>
      <c r="H150" s="25" t="s">
        <v>139</v>
      </c>
      <c r="I150" s="25" t="s">
        <v>139</v>
      </c>
      <c r="J150" s="25" t="s">
        <v>139</v>
      </c>
      <c r="K150" s="25" t="s">
        <v>139</v>
      </c>
      <c r="L150" s="24">
        <f t="shared" si="15"/>
        <v>26000</v>
      </c>
      <c r="M150" s="28" t="s">
        <v>139</v>
      </c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x14ac:dyDescent="0.2">
      <c r="A151" s="19">
        <v>267</v>
      </c>
      <c r="B151" s="20" t="s">
        <v>156</v>
      </c>
      <c r="C151" s="17">
        <v>1</v>
      </c>
      <c r="D151" s="24">
        <v>26000</v>
      </c>
      <c r="E151" s="25" t="s">
        <v>139</v>
      </c>
      <c r="F151" s="24">
        <v>25034.55</v>
      </c>
      <c r="G151" s="25" t="s">
        <v>139</v>
      </c>
      <c r="H151" s="25" t="s">
        <v>139</v>
      </c>
      <c r="I151" s="25" t="s">
        <v>139</v>
      </c>
      <c r="J151" s="25" t="s">
        <v>139</v>
      </c>
      <c r="K151" s="25" t="s">
        <v>139</v>
      </c>
      <c r="L151" s="24">
        <f t="shared" si="15"/>
        <v>25034.55</v>
      </c>
      <c r="M151" s="28" t="s">
        <v>139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x14ac:dyDescent="0.2">
      <c r="A152" s="19">
        <v>268</v>
      </c>
      <c r="B152" s="20" t="s">
        <v>157</v>
      </c>
      <c r="C152" s="17">
        <v>1</v>
      </c>
      <c r="D152" s="24">
        <v>26000</v>
      </c>
      <c r="E152" s="25" t="s">
        <v>139</v>
      </c>
      <c r="F152" s="24">
        <f t="shared" si="14"/>
        <v>26000</v>
      </c>
      <c r="G152" s="25" t="s">
        <v>139</v>
      </c>
      <c r="H152" s="25" t="s">
        <v>139</v>
      </c>
      <c r="I152" s="25" t="s">
        <v>139</v>
      </c>
      <c r="J152" s="25" t="s">
        <v>139</v>
      </c>
      <c r="K152" s="25" t="s">
        <v>139</v>
      </c>
      <c r="L152" s="24">
        <f t="shared" si="15"/>
        <v>26000</v>
      </c>
      <c r="M152" s="28" t="s">
        <v>139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x14ac:dyDescent="0.2">
      <c r="A153" s="19">
        <v>269</v>
      </c>
      <c r="B153" s="20" t="s">
        <v>158</v>
      </c>
      <c r="C153" s="17">
        <v>1</v>
      </c>
      <c r="D153" s="24">
        <v>26000</v>
      </c>
      <c r="E153" s="25" t="s">
        <v>139</v>
      </c>
      <c r="F153" s="24">
        <v>0</v>
      </c>
      <c r="G153" s="25" t="s">
        <v>139</v>
      </c>
      <c r="H153" s="25" t="s">
        <v>139</v>
      </c>
      <c r="I153" s="25" t="s">
        <v>139</v>
      </c>
      <c r="J153" s="25" t="s">
        <v>139</v>
      </c>
      <c r="K153" s="25" t="s">
        <v>139</v>
      </c>
      <c r="L153" s="24">
        <f t="shared" si="15"/>
        <v>0</v>
      </c>
      <c r="M153" s="28" t="s">
        <v>139</v>
      </c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x14ac:dyDescent="0.2">
      <c r="A154" s="19">
        <v>270</v>
      </c>
      <c r="B154" s="20" t="s">
        <v>159</v>
      </c>
      <c r="C154" s="17">
        <v>1</v>
      </c>
      <c r="D154" s="24">
        <v>26000</v>
      </c>
      <c r="E154" s="25" t="s">
        <v>139</v>
      </c>
      <c r="F154" s="24">
        <f t="shared" si="14"/>
        <v>26000</v>
      </c>
      <c r="G154" s="25" t="s">
        <v>139</v>
      </c>
      <c r="H154" s="25" t="s">
        <v>139</v>
      </c>
      <c r="I154" s="25" t="s">
        <v>139</v>
      </c>
      <c r="J154" s="25" t="s">
        <v>139</v>
      </c>
      <c r="K154" s="25" t="s">
        <v>139</v>
      </c>
      <c r="L154" s="24">
        <f t="shared" si="15"/>
        <v>26000</v>
      </c>
      <c r="M154" s="28" t="s">
        <v>139</v>
      </c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x14ac:dyDescent="0.2">
      <c r="A155" s="19">
        <v>271</v>
      </c>
      <c r="B155" s="20" t="s">
        <v>160</v>
      </c>
      <c r="C155" s="17">
        <v>1</v>
      </c>
      <c r="D155" s="24">
        <v>26000</v>
      </c>
      <c r="E155" s="25" t="s">
        <v>139</v>
      </c>
      <c r="F155" s="24">
        <v>0</v>
      </c>
      <c r="G155" s="25" t="s">
        <v>139</v>
      </c>
      <c r="H155" s="25" t="s">
        <v>139</v>
      </c>
      <c r="I155" s="25" t="s">
        <v>139</v>
      </c>
      <c r="J155" s="25" t="s">
        <v>139</v>
      </c>
      <c r="K155" s="25" t="s">
        <v>139</v>
      </c>
      <c r="L155" s="24">
        <f t="shared" si="15"/>
        <v>0</v>
      </c>
      <c r="M155" s="28" t="s">
        <v>139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x14ac:dyDescent="0.2">
      <c r="A156" s="19">
        <v>273</v>
      </c>
      <c r="B156" s="20" t="s">
        <v>161</v>
      </c>
      <c r="C156" s="17">
        <v>1</v>
      </c>
      <c r="D156" s="24">
        <v>26000</v>
      </c>
      <c r="E156" s="25" t="s">
        <v>139</v>
      </c>
      <c r="F156" s="24">
        <v>0</v>
      </c>
      <c r="G156" s="25" t="s">
        <v>139</v>
      </c>
      <c r="H156" s="25" t="s">
        <v>139</v>
      </c>
      <c r="I156" s="25" t="s">
        <v>139</v>
      </c>
      <c r="J156" s="25" t="s">
        <v>139</v>
      </c>
      <c r="K156" s="25" t="s">
        <v>139</v>
      </c>
      <c r="L156" s="24">
        <f t="shared" si="15"/>
        <v>0</v>
      </c>
      <c r="M156" s="28" t="s">
        <v>139</v>
      </c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x14ac:dyDescent="0.2">
      <c r="A157" s="19">
        <v>274</v>
      </c>
      <c r="B157" s="20" t="s">
        <v>162</v>
      </c>
      <c r="C157" s="17">
        <v>1</v>
      </c>
      <c r="D157" s="24">
        <v>26000</v>
      </c>
      <c r="E157" s="25" t="s">
        <v>139</v>
      </c>
      <c r="F157" s="24">
        <f t="shared" si="14"/>
        <v>26000</v>
      </c>
      <c r="G157" s="25" t="s">
        <v>139</v>
      </c>
      <c r="H157" s="25" t="s">
        <v>139</v>
      </c>
      <c r="I157" s="25" t="s">
        <v>139</v>
      </c>
      <c r="J157" s="25" t="s">
        <v>139</v>
      </c>
      <c r="K157" s="25" t="s">
        <v>139</v>
      </c>
      <c r="L157" s="24">
        <f t="shared" si="15"/>
        <v>26000</v>
      </c>
      <c r="M157" s="28" t="s">
        <v>139</v>
      </c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x14ac:dyDescent="0.2">
      <c r="A158" s="19">
        <v>275</v>
      </c>
      <c r="B158" s="20" t="s">
        <v>163</v>
      </c>
      <c r="C158" s="17">
        <v>1</v>
      </c>
      <c r="D158" s="24">
        <v>26000</v>
      </c>
      <c r="E158" s="25" t="s">
        <v>139</v>
      </c>
      <c r="F158" s="24">
        <v>0</v>
      </c>
      <c r="G158" s="25" t="s">
        <v>139</v>
      </c>
      <c r="H158" s="25" t="s">
        <v>139</v>
      </c>
      <c r="I158" s="25" t="s">
        <v>139</v>
      </c>
      <c r="J158" s="25" t="s">
        <v>139</v>
      </c>
      <c r="K158" s="25" t="s">
        <v>139</v>
      </c>
      <c r="L158" s="24">
        <f t="shared" si="15"/>
        <v>0</v>
      </c>
      <c r="M158" s="28" t="s">
        <v>139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59" spans="1:31" x14ac:dyDescent="0.2">
      <c r="A159" s="19">
        <v>276</v>
      </c>
      <c r="B159" s="20" t="s">
        <v>164</v>
      </c>
      <c r="C159" s="17">
        <v>1</v>
      </c>
      <c r="D159" s="24">
        <v>26000</v>
      </c>
      <c r="E159" s="25" t="s">
        <v>139</v>
      </c>
      <c r="F159" s="24">
        <v>0</v>
      </c>
      <c r="G159" s="25" t="s">
        <v>139</v>
      </c>
      <c r="H159" s="25" t="s">
        <v>139</v>
      </c>
      <c r="I159" s="25" t="s">
        <v>139</v>
      </c>
      <c r="J159" s="25" t="s">
        <v>139</v>
      </c>
      <c r="K159" s="25" t="s">
        <v>139</v>
      </c>
      <c r="L159" s="24">
        <f t="shared" si="15"/>
        <v>0</v>
      </c>
      <c r="M159" s="28" t="s">
        <v>139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</row>
    <row r="160" spans="1:31" x14ac:dyDescent="0.2">
      <c r="A160" s="19">
        <v>277</v>
      </c>
      <c r="B160" s="20" t="s">
        <v>165</v>
      </c>
      <c r="C160" s="17">
        <v>1</v>
      </c>
      <c r="D160" s="24">
        <v>26000</v>
      </c>
      <c r="E160" s="25" t="s">
        <v>139</v>
      </c>
      <c r="F160" s="24">
        <f t="shared" si="14"/>
        <v>26000</v>
      </c>
      <c r="G160" s="25" t="s">
        <v>139</v>
      </c>
      <c r="H160" s="25" t="s">
        <v>139</v>
      </c>
      <c r="I160" s="25" t="s">
        <v>139</v>
      </c>
      <c r="J160" s="25" t="s">
        <v>139</v>
      </c>
      <c r="K160" s="25" t="s">
        <v>139</v>
      </c>
      <c r="L160" s="24">
        <f t="shared" si="15"/>
        <v>26000</v>
      </c>
      <c r="M160" s="28" t="s">
        <v>139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</row>
    <row r="161" spans="1:31" x14ac:dyDescent="0.2">
      <c r="A161" s="19">
        <v>278</v>
      </c>
      <c r="B161" s="20" t="s">
        <v>166</v>
      </c>
      <c r="C161" s="17">
        <v>1</v>
      </c>
      <c r="D161" s="24">
        <v>26000</v>
      </c>
      <c r="E161" s="25" t="s">
        <v>139</v>
      </c>
      <c r="F161" s="24">
        <f t="shared" si="14"/>
        <v>26000</v>
      </c>
      <c r="G161" s="25" t="s">
        <v>139</v>
      </c>
      <c r="H161" s="25" t="s">
        <v>139</v>
      </c>
      <c r="I161" s="25" t="s">
        <v>139</v>
      </c>
      <c r="J161" s="25" t="s">
        <v>139</v>
      </c>
      <c r="K161" s="25" t="s">
        <v>139</v>
      </c>
      <c r="L161" s="24">
        <f t="shared" si="15"/>
        <v>26000</v>
      </c>
      <c r="M161" s="28" t="s">
        <v>139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</row>
    <row r="162" spans="1:31" x14ac:dyDescent="0.2">
      <c r="A162" s="19">
        <v>280</v>
      </c>
      <c r="B162" s="20" t="s">
        <v>246</v>
      </c>
      <c r="C162" s="17">
        <v>1</v>
      </c>
      <c r="D162" s="24">
        <v>26000</v>
      </c>
      <c r="E162" s="25" t="s">
        <v>139</v>
      </c>
      <c r="F162" s="24">
        <f t="shared" ref="F162" si="16">D162</f>
        <v>26000</v>
      </c>
      <c r="G162" s="25" t="s">
        <v>139</v>
      </c>
      <c r="H162" s="25" t="s">
        <v>139</v>
      </c>
      <c r="I162" s="25" t="s">
        <v>139</v>
      </c>
      <c r="J162" s="25" t="s">
        <v>139</v>
      </c>
      <c r="K162" s="25" t="s">
        <v>139</v>
      </c>
      <c r="L162" s="24">
        <f t="shared" ref="L162" si="17">+F162</f>
        <v>26000</v>
      </c>
      <c r="M162" s="28" t="s">
        <v>139</v>
      </c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</row>
    <row r="163" spans="1:31" x14ac:dyDescent="0.2">
      <c r="A163" s="19">
        <v>281</v>
      </c>
      <c r="B163" s="20" t="s">
        <v>167</v>
      </c>
      <c r="C163" s="17">
        <v>1</v>
      </c>
      <c r="D163" s="24">
        <v>26000</v>
      </c>
      <c r="E163" s="25" t="s">
        <v>139</v>
      </c>
      <c r="F163" s="24">
        <f t="shared" si="14"/>
        <v>26000</v>
      </c>
      <c r="G163" s="25" t="s">
        <v>139</v>
      </c>
      <c r="H163" s="25" t="s">
        <v>139</v>
      </c>
      <c r="I163" s="25" t="s">
        <v>139</v>
      </c>
      <c r="J163" s="25" t="s">
        <v>139</v>
      </c>
      <c r="K163" s="25" t="s">
        <v>139</v>
      </c>
      <c r="L163" s="24">
        <f t="shared" si="15"/>
        <v>26000</v>
      </c>
      <c r="M163" s="28" t="s">
        <v>139</v>
      </c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</row>
    <row r="164" spans="1:31" x14ac:dyDescent="0.2">
      <c r="A164" s="19">
        <v>282</v>
      </c>
      <c r="B164" s="20" t="s">
        <v>168</v>
      </c>
      <c r="C164" s="17">
        <v>1</v>
      </c>
      <c r="D164" s="24">
        <v>26000</v>
      </c>
      <c r="E164" s="25" t="s">
        <v>139</v>
      </c>
      <c r="F164" s="24">
        <f t="shared" si="14"/>
        <v>26000</v>
      </c>
      <c r="G164" s="25" t="s">
        <v>139</v>
      </c>
      <c r="H164" s="25" t="s">
        <v>139</v>
      </c>
      <c r="I164" s="25" t="s">
        <v>139</v>
      </c>
      <c r="J164" s="25" t="s">
        <v>139</v>
      </c>
      <c r="K164" s="25" t="s">
        <v>139</v>
      </c>
      <c r="L164" s="24">
        <f t="shared" si="15"/>
        <v>26000</v>
      </c>
      <c r="M164" s="28" t="s">
        <v>139</v>
      </c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</row>
    <row r="165" spans="1:31" x14ac:dyDescent="0.2">
      <c r="A165" s="19">
        <v>283</v>
      </c>
      <c r="B165" s="20" t="s">
        <v>169</v>
      </c>
      <c r="C165" s="17">
        <v>1</v>
      </c>
      <c r="D165" s="24">
        <v>26000</v>
      </c>
      <c r="E165" s="25" t="s">
        <v>139</v>
      </c>
      <c r="F165" s="24">
        <f t="shared" si="14"/>
        <v>26000</v>
      </c>
      <c r="G165" s="25" t="s">
        <v>139</v>
      </c>
      <c r="H165" s="25" t="s">
        <v>139</v>
      </c>
      <c r="I165" s="25" t="s">
        <v>139</v>
      </c>
      <c r="J165" s="25" t="s">
        <v>139</v>
      </c>
      <c r="K165" s="25" t="s">
        <v>139</v>
      </c>
      <c r="L165" s="24">
        <f t="shared" si="15"/>
        <v>26000</v>
      </c>
      <c r="M165" s="28" t="s">
        <v>139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</row>
    <row r="166" spans="1:31" x14ac:dyDescent="0.2">
      <c r="A166" s="19">
        <v>284</v>
      </c>
      <c r="B166" s="20" t="s">
        <v>170</v>
      </c>
      <c r="C166" s="17">
        <v>1</v>
      </c>
      <c r="D166" s="24">
        <v>26000</v>
      </c>
      <c r="E166" s="25" t="s">
        <v>139</v>
      </c>
      <c r="F166" s="24">
        <v>0</v>
      </c>
      <c r="G166" s="25" t="s">
        <v>139</v>
      </c>
      <c r="H166" s="25" t="s">
        <v>139</v>
      </c>
      <c r="I166" s="25" t="s">
        <v>139</v>
      </c>
      <c r="J166" s="25" t="s">
        <v>139</v>
      </c>
      <c r="K166" s="25" t="s">
        <v>139</v>
      </c>
      <c r="L166" s="24">
        <f t="shared" si="15"/>
        <v>0</v>
      </c>
      <c r="M166" s="28" t="s">
        <v>139</v>
      </c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</row>
    <row r="167" spans="1:31" x14ac:dyDescent="0.2">
      <c r="A167" s="19">
        <v>285</v>
      </c>
      <c r="B167" s="20" t="s">
        <v>171</v>
      </c>
      <c r="C167" s="17">
        <v>1</v>
      </c>
      <c r="D167" s="24">
        <v>26000</v>
      </c>
      <c r="E167" s="25" t="s">
        <v>139</v>
      </c>
      <c r="F167" s="24">
        <f t="shared" si="14"/>
        <v>26000</v>
      </c>
      <c r="G167" s="25" t="s">
        <v>139</v>
      </c>
      <c r="H167" s="25" t="s">
        <v>139</v>
      </c>
      <c r="I167" s="25" t="s">
        <v>139</v>
      </c>
      <c r="J167" s="25" t="s">
        <v>139</v>
      </c>
      <c r="K167" s="25" t="s">
        <v>139</v>
      </c>
      <c r="L167" s="24">
        <f t="shared" si="15"/>
        <v>26000</v>
      </c>
      <c r="M167" s="28" t="s">
        <v>139</v>
      </c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</row>
    <row r="168" spans="1:31" x14ac:dyDescent="0.2">
      <c r="A168" s="19">
        <v>286</v>
      </c>
      <c r="B168" s="20" t="s">
        <v>172</v>
      </c>
      <c r="C168" s="17">
        <v>1</v>
      </c>
      <c r="D168" s="24">
        <v>26000</v>
      </c>
      <c r="E168" s="25" t="s">
        <v>139</v>
      </c>
      <c r="F168" s="24">
        <f t="shared" si="14"/>
        <v>26000</v>
      </c>
      <c r="G168" s="25" t="s">
        <v>139</v>
      </c>
      <c r="H168" s="25" t="s">
        <v>139</v>
      </c>
      <c r="I168" s="25" t="s">
        <v>139</v>
      </c>
      <c r="J168" s="25" t="s">
        <v>139</v>
      </c>
      <c r="K168" s="25" t="s">
        <v>139</v>
      </c>
      <c r="L168" s="24">
        <f t="shared" si="15"/>
        <v>26000</v>
      </c>
      <c r="M168" s="28" t="s">
        <v>139</v>
      </c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</row>
    <row r="169" spans="1:31" x14ac:dyDescent="0.2">
      <c r="A169" s="19">
        <v>287</v>
      </c>
      <c r="B169" s="20" t="s">
        <v>173</v>
      </c>
      <c r="C169" s="17">
        <v>1</v>
      </c>
      <c r="D169" s="24">
        <v>26000</v>
      </c>
      <c r="E169" s="25" t="s">
        <v>139</v>
      </c>
      <c r="F169" s="24">
        <v>0</v>
      </c>
      <c r="G169" s="25" t="s">
        <v>139</v>
      </c>
      <c r="H169" s="25" t="s">
        <v>139</v>
      </c>
      <c r="I169" s="25" t="s">
        <v>139</v>
      </c>
      <c r="J169" s="25" t="s">
        <v>139</v>
      </c>
      <c r="K169" s="25" t="s">
        <v>139</v>
      </c>
      <c r="L169" s="24">
        <f t="shared" si="15"/>
        <v>0</v>
      </c>
      <c r="M169" s="28" t="s">
        <v>139</v>
      </c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</row>
    <row r="170" spans="1:31" x14ac:dyDescent="0.2">
      <c r="A170" s="19">
        <v>288</v>
      </c>
      <c r="B170" s="20" t="s">
        <v>174</v>
      </c>
      <c r="C170" s="17">
        <v>1</v>
      </c>
      <c r="D170" s="24">
        <v>26000</v>
      </c>
      <c r="E170" s="25" t="s">
        <v>139</v>
      </c>
      <c r="F170" s="24">
        <v>0</v>
      </c>
      <c r="G170" s="25" t="s">
        <v>139</v>
      </c>
      <c r="H170" s="25" t="s">
        <v>139</v>
      </c>
      <c r="I170" s="25" t="s">
        <v>139</v>
      </c>
      <c r="J170" s="25" t="s">
        <v>139</v>
      </c>
      <c r="K170" s="25" t="s">
        <v>139</v>
      </c>
      <c r="L170" s="24">
        <f t="shared" si="15"/>
        <v>0</v>
      </c>
      <c r="M170" s="28" t="s">
        <v>139</v>
      </c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</row>
    <row r="171" spans="1:31" x14ac:dyDescent="0.2">
      <c r="A171" s="19">
        <v>290</v>
      </c>
      <c r="B171" s="20" t="s">
        <v>175</v>
      </c>
      <c r="C171" s="17">
        <v>1</v>
      </c>
      <c r="D171" s="24">
        <v>26000</v>
      </c>
      <c r="E171" s="25" t="s">
        <v>139</v>
      </c>
      <c r="F171" s="24">
        <f t="shared" si="14"/>
        <v>26000</v>
      </c>
      <c r="G171" s="25" t="s">
        <v>139</v>
      </c>
      <c r="H171" s="25" t="s">
        <v>139</v>
      </c>
      <c r="I171" s="25" t="s">
        <v>139</v>
      </c>
      <c r="J171" s="25" t="s">
        <v>139</v>
      </c>
      <c r="K171" s="25" t="s">
        <v>139</v>
      </c>
      <c r="L171" s="24">
        <f t="shared" si="15"/>
        <v>26000</v>
      </c>
      <c r="M171" s="28" t="s">
        <v>139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</row>
    <row r="172" spans="1:31" x14ac:dyDescent="0.2">
      <c r="A172" s="19">
        <v>292</v>
      </c>
      <c r="B172" s="20" t="s">
        <v>176</v>
      </c>
      <c r="C172" s="17">
        <v>1</v>
      </c>
      <c r="D172" s="24">
        <v>26000</v>
      </c>
      <c r="E172" s="25" t="s">
        <v>139</v>
      </c>
      <c r="F172" s="24">
        <v>0</v>
      </c>
      <c r="G172" s="25" t="s">
        <v>139</v>
      </c>
      <c r="H172" s="25" t="s">
        <v>139</v>
      </c>
      <c r="I172" s="25" t="s">
        <v>139</v>
      </c>
      <c r="J172" s="25" t="s">
        <v>139</v>
      </c>
      <c r="K172" s="25" t="s">
        <v>139</v>
      </c>
      <c r="L172" s="24">
        <f t="shared" si="15"/>
        <v>0</v>
      </c>
      <c r="M172" s="28" t="s">
        <v>139</v>
      </c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</row>
    <row r="173" spans="1:31" x14ac:dyDescent="0.2">
      <c r="A173" s="19">
        <v>293</v>
      </c>
      <c r="B173" s="20" t="s">
        <v>238</v>
      </c>
      <c r="C173" s="17">
        <v>1</v>
      </c>
      <c r="D173" s="24">
        <v>26000</v>
      </c>
      <c r="E173" s="25" t="s">
        <v>139</v>
      </c>
      <c r="F173" s="24">
        <f t="shared" si="14"/>
        <v>26000</v>
      </c>
      <c r="G173" s="25" t="s">
        <v>139</v>
      </c>
      <c r="H173" s="25" t="s">
        <v>139</v>
      </c>
      <c r="I173" s="25" t="s">
        <v>139</v>
      </c>
      <c r="J173" s="25" t="s">
        <v>139</v>
      </c>
      <c r="K173" s="25" t="s">
        <v>139</v>
      </c>
      <c r="L173" s="24">
        <f t="shared" si="15"/>
        <v>26000</v>
      </c>
      <c r="M173" s="28" t="s">
        <v>139</v>
      </c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</row>
    <row r="174" spans="1:31" x14ac:dyDescent="0.2">
      <c r="A174" s="19">
        <v>299</v>
      </c>
      <c r="B174" s="20" t="s">
        <v>140</v>
      </c>
      <c r="C174" s="17">
        <v>1</v>
      </c>
      <c r="D174" s="24">
        <v>26000</v>
      </c>
      <c r="E174" s="25" t="s">
        <v>139</v>
      </c>
      <c r="F174" s="24">
        <f t="shared" ref="F174:F206" si="18">D174</f>
        <v>26000</v>
      </c>
      <c r="G174" s="25" t="s">
        <v>139</v>
      </c>
      <c r="H174" s="25" t="s">
        <v>139</v>
      </c>
      <c r="I174" s="25" t="s">
        <v>139</v>
      </c>
      <c r="J174" s="25" t="s">
        <v>139</v>
      </c>
      <c r="K174" s="25" t="s">
        <v>139</v>
      </c>
      <c r="L174" s="24">
        <f t="shared" si="15"/>
        <v>26000</v>
      </c>
      <c r="M174" s="28" t="s">
        <v>139</v>
      </c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</row>
    <row r="175" spans="1:31" x14ac:dyDescent="0.2">
      <c r="A175" s="19">
        <v>301</v>
      </c>
      <c r="B175" s="20" t="s">
        <v>177</v>
      </c>
      <c r="C175" s="17">
        <v>1</v>
      </c>
      <c r="D175" s="24">
        <v>26000</v>
      </c>
      <c r="E175" s="25" t="s">
        <v>139</v>
      </c>
      <c r="F175" s="24">
        <f t="shared" si="18"/>
        <v>26000</v>
      </c>
      <c r="G175" s="25" t="s">
        <v>139</v>
      </c>
      <c r="H175" s="25" t="s">
        <v>139</v>
      </c>
      <c r="I175" s="25" t="s">
        <v>139</v>
      </c>
      <c r="J175" s="25" t="s">
        <v>139</v>
      </c>
      <c r="K175" s="25" t="s">
        <v>139</v>
      </c>
      <c r="L175" s="24">
        <f t="shared" si="15"/>
        <v>26000</v>
      </c>
      <c r="M175" s="28" t="s">
        <v>139</v>
      </c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</row>
    <row r="176" spans="1:31" x14ac:dyDescent="0.2">
      <c r="A176" s="19">
        <v>302</v>
      </c>
      <c r="B176" s="20" t="s">
        <v>178</v>
      </c>
      <c r="C176" s="17">
        <v>1</v>
      </c>
      <c r="D176" s="24">
        <v>26000</v>
      </c>
      <c r="E176" s="25" t="s">
        <v>139</v>
      </c>
      <c r="F176" s="24">
        <f t="shared" si="18"/>
        <v>26000</v>
      </c>
      <c r="G176" s="25" t="s">
        <v>139</v>
      </c>
      <c r="H176" s="25" t="s">
        <v>139</v>
      </c>
      <c r="I176" s="25" t="s">
        <v>139</v>
      </c>
      <c r="J176" s="25" t="s">
        <v>139</v>
      </c>
      <c r="K176" s="25" t="s">
        <v>139</v>
      </c>
      <c r="L176" s="24">
        <f t="shared" si="15"/>
        <v>26000</v>
      </c>
      <c r="M176" s="28" t="s">
        <v>139</v>
      </c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</row>
    <row r="177" spans="1:31" x14ac:dyDescent="0.2">
      <c r="A177" s="19">
        <v>304</v>
      </c>
      <c r="B177" s="20" t="s">
        <v>179</v>
      </c>
      <c r="C177" s="17">
        <v>1</v>
      </c>
      <c r="D177" s="24">
        <v>26000</v>
      </c>
      <c r="E177" s="25" t="s">
        <v>139</v>
      </c>
      <c r="F177" s="24">
        <f t="shared" si="18"/>
        <v>26000</v>
      </c>
      <c r="G177" s="25" t="s">
        <v>139</v>
      </c>
      <c r="H177" s="25" t="s">
        <v>139</v>
      </c>
      <c r="I177" s="25" t="s">
        <v>139</v>
      </c>
      <c r="J177" s="25" t="s">
        <v>139</v>
      </c>
      <c r="K177" s="25" t="s">
        <v>139</v>
      </c>
      <c r="L177" s="24">
        <f t="shared" si="15"/>
        <v>26000</v>
      </c>
      <c r="M177" s="28" t="s">
        <v>139</v>
      </c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</row>
    <row r="178" spans="1:31" x14ac:dyDescent="0.2">
      <c r="A178" s="19">
        <v>306</v>
      </c>
      <c r="B178" s="20" t="s">
        <v>180</v>
      </c>
      <c r="C178" s="17">
        <v>1</v>
      </c>
      <c r="D178" s="24">
        <v>26000</v>
      </c>
      <c r="E178" s="25" t="s">
        <v>139</v>
      </c>
      <c r="F178" s="24">
        <v>0</v>
      </c>
      <c r="G178" s="25" t="s">
        <v>139</v>
      </c>
      <c r="H178" s="25" t="s">
        <v>139</v>
      </c>
      <c r="I178" s="25" t="s">
        <v>139</v>
      </c>
      <c r="J178" s="25" t="s">
        <v>139</v>
      </c>
      <c r="K178" s="25" t="s">
        <v>139</v>
      </c>
      <c r="L178" s="24">
        <f t="shared" si="15"/>
        <v>0</v>
      </c>
      <c r="M178" s="28" t="s">
        <v>139</v>
      </c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</row>
    <row r="179" spans="1:31" x14ac:dyDescent="0.2">
      <c r="A179" s="19">
        <v>307</v>
      </c>
      <c r="B179" s="20" t="s">
        <v>181</v>
      </c>
      <c r="C179" s="17">
        <v>1</v>
      </c>
      <c r="D179" s="24">
        <v>26000</v>
      </c>
      <c r="E179" s="25" t="s">
        <v>139</v>
      </c>
      <c r="F179" s="24">
        <f t="shared" si="18"/>
        <v>26000</v>
      </c>
      <c r="G179" s="25" t="s">
        <v>139</v>
      </c>
      <c r="H179" s="25" t="s">
        <v>139</v>
      </c>
      <c r="I179" s="25" t="s">
        <v>139</v>
      </c>
      <c r="J179" s="25" t="s">
        <v>139</v>
      </c>
      <c r="K179" s="25" t="s">
        <v>139</v>
      </c>
      <c r="L179" s="24">
        <f t="shared" si="15"/>
        <v>26000</v>
      </c>
      <c r="M179" s="28" t="s">
        <v>139</v>
      </c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</row>
    <row r="180" spans="1:31" x14ac:dyDescent="0.2">
      <c r="A180" s="19">
        <v>309</v>
      </c>
      <c r="B180" s="20" t="s">
        <v>182</v>
      </c>
      <c r="C180" s="17">
        <v>1</v>
      </c>
      <c r="D180" s="24">
        <v>26000</v>
      </c>
      <c r="E180" s="25" t="s">
        <v>139</v>
      </c>
      <c r="F180" s="24">
        <f t="shared" si="18"/>
        <v>26000</v>
      </c>
      <c r="G180" s="25" t="s">
        <v>139</v>
      </c>
      <c r="H180" s="25" t="s">
        <v>139</v>
      </c>
      <c r="I180" s="25" t="s">
        <v>139</v>
      </c>
      <c r="J180" s="25" t="s">
        <v>139</v>
      </c>
      <c r="K180" s="25" t="s">
        <v>139</v>
      </c>
      <c r="L180" s="24">
        <f t="shared" si="15"/>
        <v>26000</v>
      </c>
      <c r="M180" s="28" t="s">
        <v>139</v>
      </c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</row>
    <row r="181" spans="1:31" x14ac:dyDescent="0.2">
      <c r="A181" s="19">
        <v>310</v>
      </c>
      <c r="B181" s="20" t="s">
        <v>183</v>
      </c>
      <c r="C181" s="17">
        <v>1</v>
      </c>
      <c r="D181" s="24">
        <v>26000</v>
      </c>
      <c r="E181" s="25" t="s">
        <v>139</v>
      </c>
      <c r="F181" s="24">
        <v>0</v>
      </c>
      <c r="G181" s="25" t="s">
        <v>139</v>
      </c>
      <c r="H181" s="25" t="s">
        <v>139</v>
      </c>
      <c r="I181" s="25" t="s">
        <v>139</v>
      </c>
      <c r="J181" s="25" t="s">
        <v>139</v>
      </c>
      <c r="K181" s="25" t="s">
        <v>139</v>
      </c>
      <c r="L181" s="24">
        <f t="shared" si="15"/>
        <v>0</v>
      </c>
      <c r="M181" s="28" t="s">
        <v>139</v>
      </c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</row>
    <row r="182" spans="1:31" x14ac:dyDescent="0.2">
      <c r="A182" s="19">
        <v>311</v>
      </c>
      <c r="B182" s="21" t="s">
        <v>184</v>
      </c>
      <c r="C182" s="17">
        <v>1</v>
      </c>
      <c r="D182" s="24">
        <v>26000</v>
      </c>
      <c r="E182" s="25" t="s">
        <v>139</v>
      </c>
      <c r="F182" s="24">
        <f t="shared" si="18"/>
        <v>26000</v>
      </c>
      <c r="G182" s="25" t="s">
        <v>139</v>
      </c>
      <c r="H182" s="25" t="s">
        <v>139</v>
      </c>
      <c r="I182" s="25" t="s">
        <v>139</v>
      </c>
      <c r="J182" s="25" t="s">
        <v>139</v>
      </c>
      <c r="K182" s="25" t="s">
        <v>139</v>
      </c>
      <c r="L182" s="24">
        <f t="shared" si="15"/>
        <v>26000</v>
      </c>
      <c r="M182" s="28" t="s">
        <v>139</v>
      </c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</row>
    <row r="183" spans="1:31" x14ac:dyDescent="0.2">
      <c r="A183" s="19">
        <v>313</v>
      </c>
      <c r="B183" s="20" t="s">
        <v>214</v>
      </c>
      <c r="C183" s="17">
        <v>1</v>
      </c>
      <c r="D183" s="24">
        <v>26000</v>
      </c>
      <c r="E183" s="25" t="s">
        <v>139</v>
      </c>
      <c r="F183" s="24">
        <f t="shared" si="18"/>
        <v>26000</v>
      </c>
      <c r="G183" s="25" t="s">
        <v>139</v>
      </c>
      <c r="H183" s="25" t="s">
        <v>139</v>
      </c>
      <c r="I183" s="25" t="s">
        <v>139</v>
      </c>
      <c r="J183" s="25" t="s">
        <v>139</v>
      </c>
      <c r="K183" s="25" t="s">
        <v>139</v>
      </c>
      <c r="L183" s="24">
        <f t="shared" si="15"/>
        <v>26000</v>
      </c>
      <c r="M183" s="28" t="s">
        <v>139</v>
      </c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</row>
    <row r="184" spans="1:31" x14ac:dyDescent="0.2">
      <c r="A184" s="19">
        <v>401</v>
      </c>
      <c r="B184" s="20" t="s">
        <v>185</v>
      </c>
      <c r="C184" s="17">
        <v>1</v>
      </c>
      <c r="D184" s="24">
        <v>26000</v>
      </c>
      <c r="E184" s="25" t="s">
        <v>139</v>
      </c>
      <c r="F184" s="24">
        <f t="shared" si="18"/>
        <v>26000</v>
      </c>
      <c r="G184" s="25" t="s">
        <v>139</v>
      </c>
      <c r="H184" s="25" t="s">
        <v>139</v>
      </c>
      <c r="I184" s="25" t="s">
        <v>139</v>
      </c>
      <c r="J184" s="25" t="s">
        <v>139</v>
      </c>
      <c r="K184" s="25" t="s">
        <v>139</v>
      </c>
      <c r="L184" s="24">
        <f t="shared" si="15"/>
        <v>26000</v>
      </c>
      <c r="M184" s="28" t="s">
        <v>139</v>
      </c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</row>
    <row r="185" spans="1:31" x14ac:dyDescent="0.2">
      <c r="A185" s="19">
        <v>402</v>
      </c>
      <c r="B185" s="20" t="s">
        <v>186</v>
      </c>
      <c r="C185" s="17">
        <v>1</v>
      </c>
      <c r="D185" s="24">
        <v>26000</v>
      </c>
      <c r="E185" s="25" t="s">
        <v>139</v>
      </c>
      <c r="F185" s="24">
        <f t="shared" si="18"/>
        <v>26000</v>
      </c>
      <c r="G185" s="25" t="s">
        <v>139</v>
      </c>
      <c r="H185" s="25" t="s">
        <v>139</v>
      </c>
      <c r="I185" s="25" t="s">
        <v>139</v>
      </c>
      <c r="J185" s="25" t="s">
        <v>139</v>
      </c>
      <c r="K185" s="25" t="s">
        <v>139</v>
      </c>
      <c r="L185" s="24">
        <f t="shared" si="15"/>
        <v>26000</v>
      </c>
      <c r="M185" s="28" t="s">
        <v>139</v>
      </c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</row>
    <row r="186" spans="1:31" x14ac:dyDescent="0.2">
      <c r="A186" s="19">
        <v>403</v>
      </c>
      <c r="B186" s="20" t="s">
        <v>187</v>
      </c>
      <c r="C186" s="17">
        <v>1</v>
      </c>
      <c r="D186" s="24">
        <v>26000</v>
      </c>
      <c r="E186" s="25" t="s">
        <v>139</v>
      </c>
      <c r="F186" s="24">
        <v>0</v>
      </c>
      <c r="G186" s="25" t="s">
        <v>139</v>
      </c>
      <c r="H186" s="25" t="s">
        <v>139</v>
      </c>
      <c r="I186" s="25" t="s">
        <v>139</v>
      </c>
      <c r="J186" s="25" t="s">
        <v>139</v>
      </c>
      <c r="K186" s="25" t="s">
        <v>139</v>
      </c>
      <c r="L186" s="24">
        <f t="shared" si="15"/>
        <v>0</v>
      </c>
      <c r="M186" s="28" t="s">
        <v>139</v>
      </c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</row>
    <row r="187" spans="1:31" x14ac:dyDescent="0.2">
      <c r="A187" s="19">
        <v>404</v>
      </c>
      <c r="B187" s="20" t="s">
        <v>188</v>
      </c>
      <c r="C187" s="17">
        <v>1</v>
      </c>
      <c r="D187" s="24">
        <v>26000</v>
      </c>
      <c r="E187" s="25" t="s">
        <v>139</v>
      </c>
      <c r="F187" s="24">
        <f t="shared" si="18"/>
        <v>26000</v>
      </c>
      <c r="G187" s="25" t="s">
        <v>139</v>
      </c>
      <c r="H187" s="25" t="s">
        <v>139</v>
      </c>
      <c r="I187" s="25" t="s">
        <v>139</v>
      </c>
      <c r="J187" s="25" t="s">
        <v>139</v>
      </c>
      <c r="K187" s="25" t="s">
        <v>139</v>
      </c>
      <c r="L187" s="24">
        <f t="shared" si="15"/>
        <v>26000</v>
      </c>
      <c r="M187" s="28" t="s">
        <v>139</v>
      </c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</row>
    <row r="188" spans="1:31" x14ac:dyDescent="0.2">
      <c r="A188" s="19">
        <v>405</v>
      </c>
      <c r="B188" s="20" t="s">
        <v>189</v>
      </c>
      <c r="C188" s="17">
        <v>1</v>
      </c>
      <c r="D188" s="24">
        <v>26000</v>
      </c>
      <c r="E188" s="25" t="s">
        <v>139</v>
      </c>
      <c r="F188" s="24">
        <f t="shared" si="18"/>
        <v>26000</v>
      </c>
      <c r="G188" s="25" t="s">
        <v>139</v>
      </c>
      <c r="H188" s="25" t="s">
        <v>139</v>
      </c>
      <c r="I188" s="25" t="s">
        <v>139</v>
      </c>
      <c r="J188" s="25" t="s">
        <v>139</v>
      </c>
      <c r="K188" s="25" t="s">
        <v>139</v>
      </c>
      <c r="L188" s="24">
        <f t="shared" si="15"/>
        <v>26000</v>
      </c>
      <c r="M188" s="28" t="s">
        <v>139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</row>
    <row r="189" spans="1:31" x14ac:dyDescent="0.2">
      <c r="A189" s="19">
        <v>406</v>
      </c>
      <c r="B189" s="20" t="s">
        <v>190</v>
      </c>
      <c r="C189" s="17">
        <v>1</v>
      </c>
      <c r="D189" s="24">
        <v>26000</v>
      </c>
      <c r="E189" s="25" t="s">
        <v>139</v>
      </c>
      <c r="F189" s="24">
        <v>0</v>
      </c>
      <c r="G189" s="25" t="s">
        <v>139</v>
      </c>
      <c r="H189" s="25" t="s">
        <v>139</v>
      </c>
      <c r="I189" s="25" t="s">
        <v>139</v>
      </c>
      <c r="J189" s="25" t="s">
        <v>139</v>
      </c>
      <c r="K189" s="25" t="s">
        <v>139</v>
      </c>
      <c r="L189" s="24">
        <f t="shared" si="15"/>
        <v>0</v>
      </c>
      <c r="M189" s="28" t="s">
        <v>139</v>
      </c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</row>
    <row r="190" spans="1:31" x14ac:dyDescent="0.2">
      <c r="A190" s="19">
        <v>407</v>
      </c>
      <c r="B190" s="20" t="s">
        <v>191</v>
      </c>
      <c r="C190" s="17">
        <v>1</v>
      </c>
      <c r="D190" s="24">
        <v>26000</v>
      </c>
      <c r="E190" s="25" t="s">
        <v>139</v>
      </c>
      <c r="F190" s="24">
        <v>0</v>
      </c>
      <c r="G190" s="25" t="s">
        <v>139</v>
      </c>
      <c r="H190" s="25" t="s">
        <v>139</v>
      </c>
      <c r="I190" s="25" t="s">
        <v>139</v>
      </c>
      <c r="J190" s="25" t="s">
        <v>139</v>
      </c>
      <c r="K190" s="25" t="s">
        <v>139</v>
      </c>
      <c r="L190" s="24">
        <f t="shared" si="15"/>
        <v>0</v>
      </c>
      <c r="M190" s="28" t="s">
        <v>139</v>
      </c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</row>
    <row r="191" spans="1:31" x14ac:dyDescent="0.2">
      <c r="A191" s="19">
        <v>408</v>
      </c>
      <c r="B191" s="20" t="s">
        <v>192</v>
      </c>
      <c r="C191" s="17">
        <v>1</v>
      </c>
      <c r="D191" s="24">
        <v>26000</v>
      </c>
      <c r="E191" s="25" t="s">
        <v>139</v>
      </c>
      <c r="F191" s="24">
        <f t="shared" si="18"/>
        <v>26000</v>
      </c>
      <c r="G191" s="25" t="s">
        <v>139</v>
      </c>
      <c r="H191" s="25" t="s">
        <v>139</v>
      </c>
      <c r="I191" s="25" t="s">
        <v>139</v>
      </c>
      <c r="J191" s="25" t="s">
        <v>139</v>
      </c>
      <c r="K191" s="25" t="s">
        <v>139</v>
      </c>
      <c r="L191" s="24">
        <f t="shared" si="15"/>
        <v>26000</v>
      </c>
      <c r="M191" s="28" t="s">
        <v>139</v>
      </c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</row>
    <row r="192" spans="1:31" x14ac:dyDescent="0.2">
      <c r="A192" s="19">
        <v>409</v>
      </c>
      <c r="B192" s="20" t="s">
        <v>193</v>
      </c>
      <c r="C192" s="17">
        <v>1</v>
      </c>
      <c r="D192" s="24">
        <v>26000</v>
      </c>
      <c r="E192" s="25" t="s">
        <v>139</v>
      </c>
      <c r="F192" s="24">
        <f t="shared" si="18"/>
        <v>26000</v>
      </c>
      <c r="G192" s="25" t="s">
        <v>139</v>
      </c>
      <c r="H192" s="25" t="s">
        <v>139</v>
      </c>
      <c r="I192" s="25" t="s">
        <v>139</v>
      </c>
      <c r="J192" s="25" t="s">
        <v>139</v>
      </c>
      <c r="K192" s="25" t="s">
        <v>139</v>
      </c>
      <c r="L192" s="24">
        <f t="shared" si="15"/>
        <v>26000</v>
      </c>
      <c r="M192" s="28" t="s">
        <v>139</v>
      </c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</row>
    <row r="193" spans="1:31" x14ac:dyDescent="0.2">
      <c r="A193" s="19">
        <v>410</v>
      </c>
      <c r="B193" s="20" t="s">
        <v>194</v>
      </c>
      <c r="C193" s="17">
        <v>1</v>
      </c>
      <c r="D193" s="24">
        <v>26000</v>
      </c>
      <c r="E193" s="25" t="s">
        <v>139</v>
      </c>
      <c r="F193" s="24">
        <f t="shared" si="18"/>
        <v>26000</v>
      </c>
      <c r="G193" s="25" t="s">
        <v>139</v>
      </c>
      <c r="H193" s="25" t="s">
        <v>139</v>
      </c>
      <c r="I193" s="25" t="s">
        <v>139</v>
      </c>
      <c r="J193" s="25" t="s">
        <v>139</v>
      </c>
      <c r="K193" s="25" t="s">
        <v>139</v>
      </c>
      <c r="L193" s="24">
        <f t="shared" si="15"/>
        <v>26000</v>
      </c>
      <c r="M193" s="28" t="s">
        <v>139</v>
      </c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</row>
    <row r="194" spans="1:31" x14ac:dyDescent="0.2">
      <c r="A194" s="19">
        <v>411</v>
      </c>
      <c r="B194" s="20" t="s">
        <v>195</v>
      </c>
      <c r="C194" s="17">
        <v>1</v>
      </c>
      <c r="D194" s="24">
        <v>26000</v>
      </c>
      <c r="E194" s="25" t="s">
        <v>139</v>
      </c>
      <c r="F194" s="24">
        <f t="shared" si="18"/>
        <v>26000</v>
      </c>
      <c r="G194" s="25" t="s">
        <v>139</v>
      </c>
      <c r="H194" s="25" t="s">
        <v>139</v>
      </c>
      <c r="I194" s="25" t="s">
        <v>139</v>
      </c>
      <c r="J194" s="25" t="s">
        <v>139</v>
      </c>
      <c r="K194" s="25" t="s">
        <v>139</v>
      </c>
      <c r="L194" s="24">
        <f t="shared" si="15"/>
        <v>26000</v>
      </c>
      <c r="M194" s="28" t="s">
        <v>139</v>
      </c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</row>
    <row r="195" spans="1:31" x14ac:dyDescent="0.2">
      <c r="A195" s="19">
        <v>412</v>
      </c>
      <c r="B195" s="20" t="s">
        <v>196</v>
      </c>
      <c r="C195" s="17">
        <v>1</v>
      </c>
      <c r="D195" s="24">
        <v>26000</v>
      </c>
      <c r="E195" s="25" t="s">
        <v>139</v>
      </c>
      <c r="F195" s="24">
        <f t="shared" si="18"/>
        <v>26000</v>
      </c>
      <c r="G195" s="25" t="s">
        <v>139</v>
      </c>
      <c r="H195" s="25" t="s">
        <v>139</v>
      </c>
      <c r="I195" s="25" t="s">
        <v>139</v>
      </c>
      <c r="J195" s="25" t="s">
        <v>139</v>
      </c>
      <c r="K195" s="25" t="s">
        <v>139</v>
      </c>
      <c r="L195" s="24">
        <f t="shared" si="15"/>
        <v>26000</v>
      </c>
      <c r="M195" s="28" t="s">
        <v>139</v>
      </c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</row>
    <row r="196" spans="1:31" x14ac:dyDescent="0.2">
      <c r="A196" s="19">
        <v>413</v>
      </c>
      <c r="B196" s="20" t="s">
        <v>197</v>
      </c>
      <c r="C196" s="17">
        <v>1</v>
      </c>
      <c r="D196" s="24">
        <v>26000</v>
      </c>
      <c r="E196" s="25" t="s">
        <v>139</v>
      </c>
      <c r="F196" s="24">
        <f t="shared" si="18"/>
        <v>26000</v>
      </c>
      <c r="G196" s="25" t="s">
        <v>139</v>
      </c>
      <c r="H196" s="25" t="s">
        <v>139</v>
      </c>
      <c r="I196" s="25" t="s">
        <v>139</v>
      </c>
      <c r="J196" s="25" t="s">
        <v>139</v>
      </c>
      <c r="K196" s="25" t="s">
        <v>139</v>
      </c>
      <c r="L196" s="24">
        <f t="shared" si="15"/>
        <v>26000</v>
      </c>
      <c r="M196" s="28" t="s">
        <v>139</v>
      </c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</row>
    <row r="197" spans="1:31" x14ac:dyDescent="0.2">
      <c r="A197" s="19">
        <v>414</v>
      </c>
      <c r="B197" s="20" t="s">
        <v>198</v>
      </c>
      <c r="C197" s="17">
        <v>1</v>
      </c>
      <c r="D197" s="24">
        <v>26000</v>
      </c>
      <c r="E197" s="25" t="s">
        <v>139</v>
      </c>
      <c r="F197" s="24">
        <f t="shared" si="18"/>
        <v>26000</v>
      </c>
      <c r="G197" s="25" t="s">
        <v>139</v>
      </c>
      <c r="H197" s="25" t="s">
        <v>139</v>
      </c>
      <c r="I197" s="25" t="s">
        <v>139</v>
      </c>
      <c r="J197" s="25" t="s">
        <v>139</v>
      </c>
      <c r="K197" s="25" t="s">
        <v>139</v>
      </c>
      <c r="L197" s="24">
        <f t="shared" si="15"/>
        <v>26000</v>
      </c>
      <c r="M197" s="28" t="s">
        <v>139</v>
      </c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</row>
    <row r="198" spans="1:31" x14ac:dyDescent="0.2">
      <c r="A198" s="19">
        <v>415</v>
      </c>
      <c r="B198" s="20" t="s">
        <v>199</v>
      </c>
      <c r="C198" s="17">
        <v>1</v>
      </c>
      <c r="D198" s="24">
        <v>26000</v>
      </c>
      <c r="E198" s="25" t="s">
        <v>139</v>
      </c>
      <c r="F198" s="24">
        <f t="shared" si="18"/>
        <v>26000</v>
      </c>
      <c r="G198" s="25" t="s">
        <v>139</v>
      </c>
      <c r="H198" s="25" t="s">
        <v>139</v>
      </c>
      <c r="I198" s="25" t="s">
        <v>139</v>
      </c>
      <c r="J198" s="25" t="s">
        <v>139</v>
      </c>
      <c r="K198" s="25" t="s">
        <v>139</v>
      </c>
      <c r="L198" s="24">
        <f t="shared" si="15"/>
        <v>26000</v>
      </c>
      <c r="M198" s="28" t="s">
        <v>139</v>
      </c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</row>
    <row r="199" spans="1:31" x14ac:dyDescent="0.2">
      <c r="A199" s="19">
        <v>416</v>
      </c>
      <c r="B199" s="20" t="s">
        <v>200</v>
      </c>
      <c r="C199" s="17">
        <v>1</v>
      </c>
      <c r="D199" s="24">
        <v>26000</v>
      </c>
      <c r="E199" s="25" t="s">
        <v>139</v>
      </c>
      <c r="F199" s="24">
        <f t="shared" si="18"/>
        <v>26000</v>
      </c>
      <c r="G199" s="25" t="s">
        <v>139</v>
      </c>
      <c r="H199" s="25" t="s">
        <v>139</v>
      </c>
      <c r="I199" s="25" t="s">
        <v>139</v>
      </c>
      <c r="J199" s="25" t="s">
        <v>139</v>
      </c>
      <c r="K199" s="25" t="s">
        <v>139</v>
      </c>
      <c r="L199" s="24">
        <f t="shared" si="15"/>
        <v>26000</v>
      </c>
      <c r="M199" s="28" t="s">
        <v>139</v>
      </c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</row>
    <row r="200" spans="1:31" x14ac:dyDescent="0.2">
      <c r="A200" s="19">
        <v>417</v>
      </c>
      <c r="B200" s="20" t="s">
        <v>201</v>
      </c>
      <c r="C200" s="17">
        <v>1</v>
      </c>
      <c r="D200" s="24">
        <v>26000</v>
      </c>
      <c r="E200" s="25" t="s">
        <v>139</v>
      </c>
      <c r="F200" s="24">
        <f t="shared" si="18"/>
        <v>26000</v>
      </c>
      <c r="G200" s="25" t="s">
        <v>139</v>
      </c>
      <c r="H200" s="25" t="s">
        <v>139</v>
      </c>
      <c r="I200" s="25" t="s">
        <v>139</v>
      </c>
      <c r="J200" s="25" t="s">
        <v>139</v>
      </c>
      <c r="K200" s="25" t="s">
        <v>139</v>
      </c>
      <c r="L200" s="24">
        <f t="shared" si="15"/>
        <v>26000</v>
      </c>
      <c r="M200" s="28" t="s">
        <v>139</v>
      </c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</row>
    <row r="201" spans="1:31" x14ac:dyDescent="0.2">
      <c r="A201" s="19">
        <v>418</v>
      </c>
      <c r="B201" s="20" t="s">
        <v>202</v>
      </c>
      <c r="C201" s="17">
        <v>1</v>
      </c>
      <c r="D201" s="24">
        <v>26000</v>
      </c>
      <c r="E201" s="25" t="s">
        <v>139</v>
      </c>
      <c r="F201" s="24">
        <v>0</v>
      </c>
      <c r="G201" s="25" t="s">
        <v>139</v>
      </c>
      <c r="H201" s="25" t="s">
        <v>139</v>
      </c>
      <c r="I201" s="25" t="s">
        <v>139</v>
      </c>
      <c r="J201" s="25" t="s">
        <v>139</v>
      </c>
      <c r="K201" s="25" t="s">
        <v>139</v>
      </c>
      <c r="L201" s="24">
        <f t="shared" si="15"/>
        <v>0</v>
      </c>
      <c r="M201" s="28" t="s">
        <v>139</v>
      </c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</row>
    <row r="202" spans="1:31" x14ac:dyDescent="0.2">
      <c r="A202" s="19">
        <v>420</v>
      </c>
      <c r="B202" s="20" t="s">
        <v>203</v>
      </c>
      <c r="C202" s="17">
        <v>1</v>
      </c>
      <c r="D202" s="24">
        <v>26000</v>
      </c>
      <c r="E202" s="25" t="s">
        <v>139</v>
      </c>
      <c r="F202" s="24">
        <f t="shared" si="18"/>
        <v>26000</v>
      </c>
      <c r="G202" s="25" t="s">
        <v>139</v>
      </c>
      <c r="H202" s="25" t="s">
        <v>139</v>
      </c>
      <c r="I202" s="25" t="s">
        <v>139</v>
      </c>
      <c r="J202" s="25" t="s">
        <v>139</v>
      </c>
      <c r="K202" s="25" t="s">
        <v>139</v>
      </c>
      <c r="L202" s="24">
        <f t="shared" si="15"/>
        <v>26000</v>
      </c>
      <c r="M202" s="28" t="s">
        <v>139</v>
      </c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</row>
    <row r="203" spans="1:31" x14ac:dyDescent="0.2">
      <c r="A203" s="19">
        <v>421</v>
      </c>
      <c r="B203" s="20" t="s">
        <v>204</v>
      </c>
      <c r="C203" s="17">
        <v>1</v>
      </c>
      <c r="D203" s="24">
        <v>26000</v>
      </c>
      <c r="E203" s="25" t="s">
        <v>139</v>
      </c>
      <c r="F203" s="24">
        <f t="shared" si="18"/>
        <v>26000</v>
      </c>
      <c r="G203" s="25" t="s">
        <v>139</v>
      </c>
      <c r="H203" s="25" t="s">
        <v>139</v>
      </c>
      <c r="I203" s="25" t="s">
        <v>139</v>
      </c>
      <c r="J203" s="25" t="s">
        <v>139</v>
      </c>
      <c r="K203" s="25" t="s">
        <v>139</v>
      </c>
      <c r="L203" s="24">
        <f t="shared" si="15"/>
        <v>26000</v>
      </c>
      <c r="M203" s="28" t="s">
        <v>139</v>
      </c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</row>
    <row r="204" spans="1:31" x14ac:dyDescent="0.2">
      <c r="A204" s="19">
        <v>423</v>
      </c>
      <c r="B204" s="20" t="s">
        <v>205</v>
      </c>
      <c r="C204" s="17">
        <v>1</v>
      </c>
      <c r="D204" s="24">
        <v>26000</v>
      </c>
      <c r="E204" s="25" t="s">
        <v>139</v>
      </c>
      <c r="F204" s="24">
        <v>0</v>
      </c>
      <c r="G204" s="25" t="s">
        <v>139</v>
      </c>
      <c r="H204" s="25" t="s">
        <v>139</v>
      </c>
      <c r="I204" s="25" t="s">
        <v>139</v>
      </c>
      <c r="J204" s="25" t="s">
        <v>139</v>
      </c>
      <c r="K204" s="25" t="s">
        <v>139</v>
      </c>
      <c r="L204" s="24">
        <f t="shared" si="15"/>
        <v>0</v>
      </c>
      <c r="M204" s="28" t="s">
        <v>139</v>
      </c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</row>
    <row r="205" spans="1:31" x14ac:dyDescent="0.2">
      <c r="A205" s="19">
        <v>424</v>
      </c>
      <c r="B205" s="20" t="s">
        <v>206</v>
      </c>
      <c r="C205" s="17">
        <v>1</v>
      </c>
      <c r="D205" s="24">
        <v>26000</v>
      </c>
      <c r="E205" s="25" t="s">
        <v>139</v>
      </c>
      <c r="F205" s="24">
        <f t="shared" si="18"/>
        <v>26000</v>
      </c>
      <c r="G205" s="25" t="s">
        <v>139</v>
      </c>
      <c r="H205" s="25" t="s">
        <v>139</v>
      </c>
      <c r="I205" s="25" t="s">
        <v>139</v>
      </c>
      <c r="J205" s="25" t="s">
        <v>139</v>
      </c>
      <c r="K205" s="25" t="s">
        <v>139</v>
      </c>
      <c r="L205" s="24">
        <f t="shared" si="15"/>
        <v>26000</v>
      </c>
      <c r="M205" s="28" t="s">
        <v>139</v>
      </c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</row>
    <row r="206" spans="1:31" x14ac:dyDescent="0.2">
      <c r="A206" s="19">
        <v>426</v>
      </c>
      <c r="B206" s="20" t="s">
        <v>207</v>
      </c>
      <c r="C206" s="17">
        <v>1</v>
      </c>
      <c r="D206" s="24">
        <v>26000</v>
      </c>
      <c r="E206" s="25" t="s">
        <v>139</v>
      </c>
      <c r="F206" s="24">
        <f t="shared" si="18"/>
        <v>26000</v>
      </c>
      <c r="G206" s="25" t="s">
        <v>139</v>
      </c>
      <c r="H206" s="25" t="s">
        <v>139</v>
      </c>
      <c r="I206" s="25" t="s">
        <v>139</v>
      </c>
      <c r="J206" s="25" t="s">
        <v>139</v>
      </c>
      <c r="K206" s="25" t="s">
        <v>139</v>
      </c>
      <c r="L206" s="24">
        <f>+F206</f>
        <v>26000</v>
      </c>
      <c r="M206" s="28" t="s">
        <v>139</v>
      </c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</row>
    <row r="207" spans="1:31" x14ac:dyDescent="0.2">
      <c r="A207" s="19">
        <v>427</v>
      </c>
      <c r="B207" s="20" t="s">
        <v>208</v>
      </c>
      <c r="C207" s="17">
        <v>1</v>
      </c>
      <c r="D207" s="24">
        <v>26000</v>
      </c>
      <c r="E207" s="25" t="s">
        <v>139</v>
      </c>
      <c r="F207" s="24">
        <v>25476.7</v>
      </c>
      <c r="G207" s="25" t="s">
        <v>139</v>
      </c>
      <c r="H207" s="25" t="s">
        <v>139</v>
      </c>
      <c r="I207" s="25" t="s">
        <v>139</v>
      </c>
      <c r="J207" s="25" t="s">
        <v>139</v>
      </c>
      <c r="K207" s="25" t="s">
        <v>139</v>
      </c>
      <c r="L207" s="24">
        <f>+F207</f>
        <v>25476.7</v>
      </c>
      <c r="M207" s="28" t="s">
        <v>139</v>
      </c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</row>
    <row r="208" spans="1:31" x14ac:dyDescent="0.2">
      <c r="A208" s="19">
        <v>428</v>
      </c>
      <c r="B208" s="20" t="s">
        <v>209</v>
      </c>
      <c r="C208" s="17">
        <v>1</v>
      </c>
      <c r="D208" s="24">
        <v>26000</v>
      </c>
      <c r="E208" s="25" t="s">
        <v>139</v>
      </c>
      <c r="F208" s="24">
        <v>8217.07</v>
      </c>
      <c r="G208" s="25" t="s">
        <v>139</v>
      </c>
      <c r="H208" s="25" t="s">
        <v>139</v>
      </c>
      <c r="I208" s="25" t="s">
        <v>139</v>
      </c>
      <c r="J208" s="25" t="s">
        <v>139</v>
      </c>
      <c r="K208" s="25" t="s">
        <v>139</v>
      </c>
      <c r="L208" s="24">
        <f>+F208</f>
        <v>8217.07</v>
      </c>
      <c r="M208" s="28" t="s">
        <v>139</v>
      </c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</row>
    <row r="209" spans="1:31" x14ac:dyDescent="0.2">
      <c r="A209" s="19">
        <v>429</v>
      </c>
      <c r="B209" s="20" t="s">
        <v>210</v>
      </c>
      <c r="C209" s="17">
        <v>1</v>
      </c>
      <c r="D209" s="24">
        <v>26000</v>
      </c>
      <c r="E209" s="25" t="s">
        <v>139</v>
      </c>
      <c r="F209" s="24">
        <v>0</v>
      </c>
      <c r="G209" s="25" t="s">
        <v>139</v>
      </c>
      <c r="H209" s="25" t="s">
        <v>139</v>
      </c>
      <c r="I209" s="25" t="s">
        <v>139</v>
      </c>
      <c r="J209" s="25" t="s">
        <v>139</v>
      </c>
      <c r="K209" s="25" t="s">
        <v>139</v>
      </c>
      <c r="L209" s="24">
        <f>+F209</f>
        <v>0</v>
      </c>
      <c r="M209" s="28" t="s">
        <v>139</v>
      </c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</row>
    <row r="210" spans="1:31" x14ac:dyDescent="0.2">
      <c r="A210" s="19">
        <v>431</v>
      </c>
      <c r="B210" s="20" t="s">
        <v>211</v>
      </c>
      <c r="C210" s="17">
        <v>1</v>
      </c>
      <c r="D210" s="24">
        <v>26000</v>
      </c>
      <c r="E210" s="25" t="s">
        <v>139</v>
      </c>
      <c r="F210" s="24">
        <v>0</v>
      </c>
      <c r="G210" s="25" t="s">
        <v>139</v>
      </c>
      <c r="H210" s="25" t="s">
        <v>139</v>
      </c>
      <c r="I210" s="25" t="s">
        <v>139</v>
      </c>
      <c r="J210" s="25" t="s">
        <v>139</v>
      </c>
      <c r="K210" s="25" t="s">
        <v>139</v>
      </c>
      <c r="L210" s="24">
        <f t="shared" ref="L210:L212" si="19">+F210</f>
        <v>0</v>
      </c>
      <c r="M210" s="28" t="s">
        <v>139</v>
      </c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</row>
    <row r="211" spans="1:31" x14ac:dyDescent="0.2">
      <c r="A211" s="19">
        <v>432</v>
      </c>
      <c r="B211" s="20" t="s">
        <v>239</v>
      </c>
      <c r="C211" s="17">
        <v>1</v>
      </c>
      <c r="D211" s="24">
        <v>26000</v>
      </c>
      <c r="E211" s="25" t="s">
        <v>139</v>
      </c>
      <c r="F211" s="24">
        <v>0</v>
      </c>
      <c r="G211" s="25" t="s">
        <v>139</v>
      </c>
      <c r="H211" s="25" t="s">
        <v>139</v>
      </c>
      <c r="I211" s="25" t="s">
        <v>139</v>
      </c>
      <c r="J211" s="25" t="s">
        <v>139</v>
      </c>
      <c r="K211" s="25" t="s">
        <v>139</v>
      </c>
      <c r="L211" s="24">
        <f t="shared" si="19"/>
        <v>0</v>
      </c>
      <c r="M211" s="28" t="s">
        <v>139</v>
      </c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</row>
    <row r="212" spans="1:31" x14ac:dyDescent="0.2">
      <c r="A212" s="19">
        <v>433</v>
      </c>
      <c r="B212" s="20" t="s">
        <v>244</v>
      </c>
      <c r="C212" s="17">
        <v>1</v>
      </c>
      <c r="D212" s="24">
        <v>26000</v>
      </c>
      <c r="E212" s="25" t="s">
        <v>139</v>
      </c>
      <c r="F212" s="24">
        <v>0</v>
      </c>
      <c r="G212" s="25" t="s">
        <v>139</v>
      </c>
      <c r="H212" s="25" t="s">
        <v>139</v>
      </c>
      <c r="I212" s="25" t="s">
        <v>139</v>
      </c>
      <c r="J212" s="25" t="s">
        <v>139</v>
      </c>
      <c r="K212" s="25" t="s">
        <v>139</v>
      </c>
      <c r="L212" s="24">
        <f t="shared" si="19"/>
        <v>0</v>
      </c>
      <c r="M212" s="28" t="s">
        <v>139</v>
      </c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</row>
    <row r="213" spans="1:31" ht="13.5" thickBot="1" x14ac:dyDescent="0.25">
      <c r="A213" s="43" t="s">
        <v>236</v>
      </c>
      <c r="B213" s="44" t="s">
        <v>147</v>
      </c>
      <c r="C213" s="45">
        <f>SUM(C11:C212)</f>
        <v>1901</v>
      </c>
      <c r="D213" s="46">
        <f>SUM(D11:D212)</f>
        <v>49426000</v>
      </c>
      <c r="E213" s="46">
        <f>SUM(E11:E209)</f>
        <v>6650000</v>
      </c>
      <c r="F213" s="46">
        <f t="shared" ref="F213:M213" si="20">SUM(F11:F212)</f>
        <v>36205745.780000001</v>
      </c>
      <c r="G213" s="47">
        <f t="shared" si="20"/>
        <v>2</v>
      </c>
      <c r="H213" s="46">
        <f t="shared" si="20"/>
        <v>4800</v>
      </c>
      <c r="I213" s="48">
        <f t="shared" si="20"/>
        <v>524</v>
      </c>
      <c r="J213" s="46">
        <f t="shared" si="20"/>
        <v>209600</v>
      </c>
      <c r="K213" s="46">
        <f t="shared" si="20"/>
        <v>214400</v>
      </c>
      <c r="L213" s="49">
        <f t="shared" si="20"/>
        <v>36420145.780000001</v>
      </c>
      <c r="M213" s="50">
        <f t="shared" si="20"/>
        <v>7032885.1439999994</v>
      </c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</row>
    <row r="214" spans="1:31" x14ac:dyDescent="0.2">
      <c r="A214" s="35" t="s">
        <v>237</v>
      </c>
      <c r="B214" s="22"/>
      <c r="C214" s="22"/>
      <c r="D214" s="22"/>
      <c r="E214" s="22"/>
      <c r="F214" s="36"/>
      <c r="G214" s="22"/>
      <c r="H214" s="22"/>
      <c r="I214" s="22"/>
      <c r="J214" s="22"/>
      <c r="K214" s="22"/>
      <c r="L214" s="36"/>
      <c r="M214" s="37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</row>
    <row r="215" spans="1:31" x14ac:dyDescent="0.2">
      <c r="A215" s="22"/>
      <c r="B215" s="22"/>
      <c r="C215" s="22"/>
      <c r="D215" s="22"/>
      <c r="E215" s="22"/>
      <c r="F215" s="51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</row>
    <row r="216" spans="1:3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</row>
    <row r="217" spans="1:3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</row>
    <row r="218" spans="1:3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</row>
    <row r="219" spans="1:3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</row>
    <row r="220" spans="1:3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</row>
    <row r="221" spans="1:3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</row>
    <row r="222" spans="1:3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</row>
    <row r="223" spans="1:3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</row>
    <row r="224" spans="1:3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</row>
    <row r="225" spans="1:31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</row>
    <row r="226" spans="1:31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</row>
    <row r="227" spans="1:31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</row>
    <row r="228" spans="1:31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</row>
    <row r="229" spans="1:31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</row>
    <row r="230" spans="1:31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</row>
    <row r="231" spans="1:31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</row>
    <row r="232" spans="1:31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</row>
    <row r="233" spans="1:31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</row>
    <row r="234" spans="1:31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</row>
    <row r="235" spans="1:31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</row>
    <row r="236" spans="1:31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</row>
    <row r="237" spans="1:31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</row>
    <row r="238" spans="1:31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</row>
    <row r="239" spans="1:31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</row>
    <row r="240" spans="1:31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</row>
    <row r="241" spans="1:31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</row>
    <row r="242" spans="1:31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</row>
    <row r="243" spans="1:31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</row>
    <row r="244" spans="1:31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</row>
    <row r="245" spans="1:31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</row>
    <row r="246" spans="1:31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</row>
    <row r="247" spans="1:31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</row>
    <row r="248" spans="1:31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</row>
    <row r="249" spans="1:31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</row>
    <row r="250" spans="1:31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</row>
    <row r="251" spans="1:31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</row>
    <row r="252" spans="1:31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</row>
    <row r="253" spans="1:31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</row>
    <row r="254" spans="1:31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</row>
    <row r="255" spans="1:31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</row>
    <row r="256" spans="1:31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</row>
    <row r="257" spans="1:31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</row>
    <row r="258" spans="1:31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</row>
    <row r="259" spans="1:31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</row>
    <row r="260" spans="1:31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</row>
    <row r="261" spans="1:31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</row>
    <row r="262" spans="1:31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</row>
    <row r="263" spans="1:31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</row>
    <row r="264" spans="1:31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</row>
    <row r="265" spans="1:31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</row>
    <row r="266" spans="1:31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</row>
    <row r="267" spans="1:31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</row>
    <row r="268" spans="1:31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</row>
    <row r="269" spans="1:31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</row>
    <row r="270" spans="1:31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</row>
    <row r="271" spans="1:31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</row>
    <row r="272" spans="1:31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</row>
    <row r="273" spans="1:31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</row>
    <row r="274" spans="1:31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</row>
    <row r="275" spans="1:31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</row>
    <row r="276" spans="1:31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</row>
    <row r="277" spans="1:31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</row>
    <row r="278" spans="1:31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</row>
    <row r="279" spans="1:31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</row>
    <row r="280" spans="1:31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</row>
    <row r="281" spans="1:31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</row>
    <row r="282" spans="1:31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</row>
    <row r="283" spans="1:31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</row>
    <row r="284" spans="1:31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</row>
    <row r="285" spans="1:31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</row>
    <row r="286" spans="1:31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</row>
    <row r="287" spans="1:31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</row>
    <row r="288" spans="1:31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</row>
    <row r="289" spans="1:31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</row>
    <row r="290" spans="1:31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</row>
    <row r="291" spans="1:31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</row>
    <row r="292" spans="1:31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</row>
    <row r="293" spans="1:31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</row>
    <row r="294" spans="1:31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</row>
    <row r="295" spans="1:31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</row>
    <row r="296" spans="1:31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</row>
    <row r="297" spans="1:31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</row>
    <row r="298" spans="1:31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</row>
    <row r="299" spans="1:31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</row>
    <row r="300" spans="1:31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</row>
    <row r="301" spans="1:31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</row>
    <row r="302" spans="1:31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</row>
    <row r="303" spans="1:31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</row>
    <row r="304" spans="1:31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</row>
    <row r="305" spans="1:31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</row>
    <row r="306" spans="1:31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</row>
    <row r="307" spans="1:31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</row>
    <row r="308" spans="1:31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</row>
    <row r="309" spans="1:31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</row>
    <row r="310" spans="1:31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</row>
    <row r="311" spans="1:31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</row>
    <row r="312" spans="1:31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</row>
    <row r="313" spans="1:31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</row>
    <row r="314" spans="1:31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</row>
    <row r="315" spans="1:31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</row>
    <row r="316" spans="1:31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</row>
    <row r="317" spans="1:31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</row>
    <row r="318" spans="1:31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</row>
    <row r="319" spans="1:31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</row>
    <row r="320" spans="1:31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</row>
    <row r="321" spans="1:31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</row>
    <row r="322" spans="1:31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</row>
    <row r="323" spans="1:31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</row>
    <row r="324" spans="1:31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</row>
    <row r="325" spans="1:31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</row>
    <row r="326" spans="1:31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</row>
    <row r="327" spans="1:31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</row>
    <row r="328" spans="1:31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</row>
    <row r="329" spans="1:31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</row>
    <row r="330" spans="1:31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</row>
    <row r="331" spans="1:31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</row>
    <row r="332" spans="1:31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</row>
    <row r="333" spans="1:31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</row>
    <row r="334" spans="1:31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</row>
    <row r="335" spans="1:31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</row>
    <row r="336" spans="1:31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</row>
    <row r="337" spans="1:31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</row>
    <row r="338" spans="1:31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</row>
    <row r="339" spans="1:31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</row>
    <row r="340" spans="1:31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</row>
    <row r="341" spans="1:31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</row>
    <row r="342" spans="1:31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</row>
    <row r="343" spans="1:31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</row>
    <row r="344" spans="1:31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</row>
    <row r="345" spans="1:31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</row>
    <row r="346" spans="1:31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</row>
    <row r="347" spans="1:31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</row>
  </sheetData>
  <mergeCells count="7">
    <mergeCell ref="A6:A10"/>
    <mergeCell ref="B6:B10"/>
    <mergeCell ref="A1:M1"/>
    <mergeCell ref="A2:M2"/>
    <mergeCell ref="A3:M3"/>
    <mergeCell ref="A4:M4"/>
    <mergeCell ref="A5:M5"/>
  </mergeCells>
  <phoneticPr fontId="0" type="noConversion"/>
  <conditionalFormatting sqref="M11:M142">
    <cfRule type="cellIs" dxfId="0" priority="1" stopIfTrue="1" operator="equal">
      <formula>1</formula>
    </cfRule>
  </conditionalFormatting>
  <printOptions horizontalCentered="1"/>
  <pageMargins left="0.25" right="0.25" top="0.75" bottom="0.75" header="0.25" footer="0.25"/>
  <pageSetup scale="48" fitToHeight="5" orientation="landscape" r:id="rId1"/>
  <headerFooter alignWithMargins="0">
    <oddHeader>&amp;L &amp;RAttachment E 
Superintendent's Memo #131-21
May 14, 2021</oddHead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Series XX</vt:lpstr>
      <vt:lpstr>'Series XX'!Print_Area</vt:lpstr>
      <vt:lpstr>'Series XX'!Print_Titles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Supts Memo 131-21, Attachment E</dc:title>
  <dc:creator>Cecelia Rieb</dc:creator>
  <cp:lastModifiedBy>E_Lanza</cp:lastModifiedBy>
  <cp:lastPrinted>2016-05-26T18:46:54Z</cp:lastPrinted>
  <dcterms:created xsi:type="dcterms:W3CDTF">2009-03-26T13:26:47Z</dcterms:created>
  <dcterms:modified xsi:type="dcterms:W3CDTF">2021-05-14T16:51:49Z</dcterms:modified>
</cp:coreProperties>
</file>