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mc:AlternateContent xmlns:mc="http://schemas.openxmlformats.org/markup-compatibility/2006">
    <mc:Choice Requires="x15">
      <x15ac:absPath xmlns:x15ac="http://schemas.microsoft.com/office/spreadsheetml/2010/11/ac" url="H:\SUPT'S MEMOS\#2022\06-24-22\"/>
    </mc:Choice>
  </mc:AlternateContent>
  <bookViews>
    <workbookView xWindow="360" yWindow="225" windowWidth="9135" windowHeight="3990" tabRatio="988"/>
  </bookViews>
  <sheets>
    <sheet name="Final FY 2022 Basic Aid Adjust" sheetId="5" r:id="rId1"/>
  </sheets>
  <definedNames>
    <definedName name="_Fill" hidden="1">#REF!</definedName>
    <definedName name="_Order1" hidden="1">255</definedName>
    <definedName name="_xlnm.Print_Area" localSheetId="0">'Final FY 2022 Basic Aid Adjust'!$A$1:$I$145</definedName>
    <definedName name="_xlnm.Print_Titles" localSheetId="0">'Final FY 2022 Basic Aid Adjust'!$1:$5</definedName>
  </definedNames>
  <calcPr calcId="162913"/>
</workbook>
</file>

<file path=xl/calcChain.xml><?xml version="1.0" encoding="utf-8"?>
<calcChain xmlns="http://schemas.openxmlformats.org/spreadsheetml/2006/main">
  <c r="I138" i="5" l="1"/>
  <c r="I137" i="5"/>
  <c r="I134" i="5"/>
  <c r="I133" i="5"/>
  <c r="I130" i="5"/>
  <c r="I129" i="5"/>
  <c r="I126" i="5"/>
  <c r="I125" i="5"/>
  <c r="I122" i="5"/>
  <c r="I121" i="5"/>
  <c r="I118" i="5"/>
  <c r="I117" i="5"/>
  <c r="I114" i="5"/>
  <c r="I113" i="5"/>
  <c r="I110" i="5"/>
  <c r="I109" i="5"/>
  <c r="I106" i="5"/>
  <c r="I105" i="5"/>
  <c r="I102" i="5"/>
  <c r="I101" i="5"/>
  <c r="I98" i="5"/>
  <c r="I97" i="5"/>
  <c r="I94" i="5"/>
  <c r="I93" i="5"/>
  <c r="I90" i="5"/>
  <c r="I89" i="5"/>
  <c r="I86" i="5"/>
  <c r="I85" i="5"/>
  <c r="I82" i="5"/>
  <c r="I81" i="5"/>
  <c r="I78" i="5"/>
  <c r="I77" i="5"/>
  <c r="I74" i="5"/>
  <c r="I73" i="5"/>
  <c r="I70" i="5"/>
  <c r="I69" i="5"/>
  <c r="I66" i="5"/>
  <c r="I65" i="5"/>
  <c r="I62" i="5"/>
  <c r="I61" i="5"/>
  <c r="I58" i="5"/>
  <c r="I57" i="5"/>
  <c r="I54" i="5"/>
  <c r="I53" i="5"/>
  <c r="I50" i="5"/>
  <c r="I49" i="5"/>
  <c r="I46" i="5"/>
  <c r="I45" i="5"/>
  <c r="I42" i="5"/>
  <c r="I41" i="5"/>
  <c r="I38" i="5"/>
  <c r="I37" i="5"/>
  <c r="I34" i="5"/>
  <c r="I33" i="5"/>
  <c r="I30" i="5"/>
  <c r="I29" i="5"/>
  <c r="I26" i="5"/>
  <c r="I25" i="5"/>
  <c r="I22" i="5"/>
  <c r="I21" i="5"/>
  <c r="I18" i="5"/>
  <c r="I17" i="5"/>
  <c r="I14" i="5"/>
  <c r="I13" i="5"/>
  <c r="I10" i="5"/>
  <c r="I9" i="5"/>
  <c r="I6" i="5"/>
  <c r="G140" i="5"/>
  <c r="I140" i="5" s="1"/>
  <c r="G139" i="5"/>
  <c r="I139" i="5" s="1"/>
  <c r="G138" i="5"/>
  <c r="G137" i="5"/>
  <c r="G136" i="5"/>
  <c r="I136" i="5" s="1"/>
  <c r="G135" i="5"/>
  <c r="I135" i="5" s="1"/>
  <c r="G134" i="5"/>
  <c r="G133" i="5"/>
  <c r="G132" i="5"/>
  <c r="I132" i="5" s="1"/>
  <c r="G131" i="5"/>
  <c r="I131" i="5" s="1"/>
  <c r="G130" i="5"/>
  <c r="G129" i="5"/>
  <c r="G128" i="5"/>
  <c r="I128" i="5" s="1"/>
  <c r="G127" i="5"/>
  <c r="I127" i="5" s="1"/>
  <c r="G126" i="5"/>
  <c r="G125" i="5"/>
  <c r="G124" i="5"/>
  <c r="I124" i="5" s="1"/>
  <c r="G123" i="5"/>
  <c r="I123" i="5" s="1"/>
  <c r="G122" i="5"/>
  <c r="G121" i="5"/>
  <c r="G120" i="5"/>
  <c r="I120" i="5" s="1"/>
  <c r="G119" i="5"/>
  <c r="I119" i="5" s="1"/>
  <c r="G118" i="5"/>
  <c r="G117" i="5"/>
  <c r="G116" i="5"/>
  <c r="I116" i="5" s="1"/>
  <c r="G115" i="5"/>
  <c r="I115" i="5" s="1"/>
  <c r="G114" i="5"/>
  <c r="G113" i="5"/>
  <c r="G112" i="5"/>
  <c r="I112" i="5" s="1"/>
  <c r="G111" i="5"/>
  <c r="I111" i="5" s="1"/>
  <c r="G110" i="5"/>
  <c r="G109" i="5"/>
  <c r="G108" i="5"/>
  <c r="I108" i="5" s="1"/>
  <c r="G107" i="5"/>
  <c r="I107" i="5" s="1"/>
  <c r="G106" i="5"/>
  <c r="G105" i="5"/>
  <c r="G104" i="5"/>
  <c r="I104" i="5" s="1"/>
  <c r="G103" i="5"/>
  <c r="I103" i="5" s="1"/>
  <c r="G102" i="5"/>
  <c r="G101" i="5"/>
  <c r="G100" i="5"/>
  <c r="I100" i="5" s="1"/>
  <c r="G99" i="5"/>
  <c r="I99" i="5" s="1"/>
  <c r="G98" i="5"/>
  <c r="G97" i="5"/>
  <c r="G96" i="5"/>
  <c r="I96" i="5" s="1"/>
  <c r="G95" i="5"/>
  <c r="I95" i="5" s="1"/>
  <c r="G94" i="5"/>
  <c r="G93" i="5"/>
  <c r="G92" i="5"/>
  <c r="I92" i="5" s="1"/>
  <c r="G91" i="5"/>
  <c r="I91" i="5" s="1"/>
  <c r="G90" i="5"/>
  <c r="G89" i="5"/>
  <c r="G88" i="5"/>
  <c r="I88" i="5" s="1"/>
  <c r="G87" i="5"/>
  <c r="I87" i="5" s="1"/>
  <c r="G86" i="5"/>
  <c r="G85" i="5"/>
  <c r="G84" i="5"/>
  <c r="I84" i="5" s="1"/>
  <c r="G83" i="5"/>
  <c r="I83" i="5" s="1"/>
  <c r="G82" i="5"/>
  <c r="G81" i="5"/>
  <c r="G80" i="5"/>
  <c r="I80" i="5" s="1"/>
  <c r="G79" i="5"/>
  <c r="I79" i="5" s="1"/>
  <c r="G78" i="5"/>
  <c r="G77" i="5"/>
  <c r="G76" i="5"/>
  <c r="I76" i="5" s="1"/>
  <c r="G75" i="5"/>
  <c r="I75" i="5" s="1"/>
  <c r="G74" i="5"/>
  <c r="G73" i="5"/>
  <c r="G72" i="5"/>
  <c r="I72" i="5" s="1"/>
  <c r="G71" i="5"/>
  <c r="I71" i="5" s="1"/>
  <c r="G70" i="5"/>
  <c r="G69" i="5"/>
  <c r="G68" i="5"/>
  <c r="I68" i="5" s="1"/>
  <c r="G67" i="5"/>
  <c r="I67" i="5" s="1"/>
  <c r="G66" i="5"/>
  <c r="G65" i="5"/>
  <c r="G64" i="5"/>
  <c r="I64" i="5" s="1"/>
  <c r="G63" i="5"/>
  <c r="I63" i="5" s="1"/>
  <c r="G62" i="5"/>
  <c r="G61" i="5"/>
  <c r="G60" i="5"/>
  <c r="I60" i="5" s="1"/>
  <c r="G59" i="5"/>
  <c r="I59" i="5" s="1"/>
  <c r="G58" i="5"/>
  <c r="G57" i="5"/>
  <c r="G56" i="5"/>
  <c r="I56" i="5" s="1"/>
  <c r="G55" i="5"/>
  <c r="I55" i="5" s="1"/>
  <c r="G54" i="5"/>
  <c r="G53" i="5"/>
  <c r="G52" i="5"/>
  <c r="I52" i="5" s="1"/>
  <c r="G51" i="5"/>
  <c r="I51" i="5" s="1"/>
  <c r="G50" i="5"/>
  <c r="G49" i="5"/>
  <c r="G48" i="5"/>
  <c r="I48" i="5" s="1"/>
  <c r="G47" i="5"/>
  <c r="I47" i="5" s="1"/>
  <c r="G46" i="5"/>
  <c r="G45" i="5"/>
  <c r="G44" i="5"/>
  <c r="I44" i="5" s="1"/>
  <c r="G43" i="5"/>
  <c r="I43" i="5" s="1"/>
  <c r="G42" i="5"/>
  <c r="G41" i="5"/>
  <c r="G40" i="5"/>
  <c r="I40" i="5" s="1"/>
  <c r="G39" i="5"/>
  <c r="I39" i="5" s="1"/>
  <c r="G38" i="5"/>
  <c r="G37" i="5"/>
  <c r="G36" i="5"/>
  <c r="I36" i="5" s="1"/>
  <c r="G35" i="5"/>
  <c r="I35" i="5" s="1"/>
  <c r="G34" i="5"/>
  <c r="G33" i="5"/>
  <c r="G32" i="5"/>
  <c r="I32" i="5" s="1"/>
  <c r="G31" i="5"/>
  <c r="I31" i="5" s="1"/>
  <c r="G30" i="5"/>
  <c r="G29" i="5"/>
  <c r="G28" i="5"/>
  <c r="I28" i="5" s="1"/>
  <c r="G27" i="5"/>
  <c r="I27" i="5" s="1"/>
  <c r="G26" i="5"/>
  <c r="G25" i="5"/>
  <c r="G24" i="5"/>
  <c r="I24" i="5" s="1"/>
  <c r="G23" i="5"/>
  <c r="I23" i="5" s="1"/>
  <c r="G22" i="5"/>
  <c r="G21" i="5"/>
  <c r="G20" i="5"/>
  <c r="I20" i="5" s="1"/>
  <c r="G19" i="5"/>
  <c r="I19" i="5" s="1"/>
  <c r="G18" i="5"/>
  <c r="G17" i="5"/>
  <c r="G16" i="5"/>
  <c r="I16" i="5" s="1"/>
  <c r="G15" i="5"/>
  <c r="I15" i="5" s="1"/>
  <c r="G14" i="5"/>
  <c r="G13" i="5"/>
  <c r="G12" i="5"/>
  <c r="I12" i="5" s="1"/>
  <c r="G11" i="5"/>
  <c r="I11" i="5" s="1"/>
  <c r="G10" i="5"/>
  <c r="G9" i="5"/>
  <c r="G8" i="5"/>
  <c r="I8" i="5" s="1"/>
  <c r="G7" i="5"/>
  <c r="I7" i="5" s="1"/>
  <c r="G6" i="5"/>
  <c r="H141" i="5"/>
  <c r="F141" i="5"/>
  <c r="E141" i="5"/>
  <c r="D141" i="5"/>
  <c r="C141" i="5"/>
  <c r="I141" i="5" l="1"/>
  <c r="G141" i="5"/>
</calcChain>
</file>

<file path=xl/comments1.xml><?xml version="1.0" encoding="utf-8"?>
<comments xmlns="http://schemas.openxmlformats.org/spreadsheetml/2006/main">
  <authors>
    <author>Shun Qin</author>
  </authors>
  <commentList>
    <comment ref="B129" authorId="0" shapeId="0">
      <text>
        <r>
          <rPr>
            <sz val="9"/>
            <color indexed="81"/>
            <rFont val="Tahoma"/>
            <family val="2"/>
          </rPr>
          <t xml:space="preserve">According to the agreement betwwen Winchester City and Frederick Couty, the Driver's Education Program is offered to Winchester City school division's students by Frederick County school division.
</t>
        </r>
      </text>
    </comment>
  </commentList>
</comments>
</file>

<file path=xl/sharedStrings.xml><?xml version="1.0" encoding="utf-8"?>
<sst xmlns="http://schemas.openxmlformats.org/spreadsheetml/2006/main" count="150" uniqueCount="150">
  <si>
    <t>Driver's Ed ATV to 70040 Project Code</t>
  </si>
  <si>
    <t>AMELIA</t>
  </si>
  <si>
    <t>AMHERST</t>
  </si>
  <si>
    <t>APPOMATTOX</t>
  </si>
  <si>
    <t>ARLINGTON</t>
  </si>
  <si>
    <t>AUGUSTA</t>
  </si>
  <si>
    <t>BATH</t>
  </si>
  <si>
    <t>BEDFORD</t>
  </si>
  <si>
    <t>BLAND</t>
  </si>
  <si>
    <t>BOTETOURT</t>
  </si>
  <si>
    <t>BRUNSWICK</t>
  </si>
  <si>
    <t>BUCHANAN</t>
  </si>
  <si>
    <t>BUCKINGHAM</t>
  </si>
  <si>
    <t>CAMPBELL</t>
  </si>
  <si>
    <t>CAROLINE</t>
  </si>
  <si>
    <t>CARROLL</t>
  </si>
  <si>
    <t>CHARLES CITY</t>
  </si>
  <si>
    <t>CHARLOTTE</t>
  </si>
  <si>
    <t>CHESTERFIELD</t>
  </si>
  <si>
    <t>CLARKE</t>
  </si>
  <si>
    <t>CRAIG</t>
  </si>
  <si>
    <t>CULPEPER</t>
  </si>
  <si>
    <t>CUMBERLAND</t>
  </si>
  <si>
    <t>DICKENSON</t>
  </si>
  <si>
    <t>DINWIDDIE</t>
  </si>
  <si>
    <t>ESSEX</t>
  </si>
  <si>
    <t>FAUQUIER</t>
  </si>
  <si>
    <t>FLOYD</t>
  </si>
  <si>
    <t>FLUVANNA</t>
  </si>
  <si>
    <t>FRANKLIN</t>
  </si>
  <si>
    <t>FREDERICK</t>
  </si>
  <si>
    <t>GILES</t>
  </si>
  <si>
    <t>GLOUCESTER</t>
  </si>
  <si>
    <t>GOOCHLAND</t>
  </si>
  <si>
    <t>GRAYSON</t>
  </si>
  <si>
    <t>HALIFAX</t>
  </si>
  <si>
    <t>HANOVER</t>
  </si>
  <si>
    <t>HENRICO</t>
  </si>
  <si>
    <t>HIGHLAND</t>
  </si>
  <si>
    <t>ISLE OF WIGHT</t>
  </si>
  <si>
    <t>JAMES CITY</t>
  </si>
  <si>
    <t>KING GEORGE</t>
  </si>
  <si>
    <t>KING QUEEN</t>
  </si>
  <si>
    <t>LANCASTER</t>
  </si>
  <si>
    <t>LEE</t>
  </si>
  <si>
    <t>LOUDOUN</t>
  </si>
  <si>
    <t>LOUISA</t>
  </si>
  <si>
    <t>LUNENBURG</t>
  </si>
  <si>
    <t>MADISON</t>
  </si>
  <si>
    <t>MATHEWS</t>
  </si>
  <si>
    <t>MECKLENBURG</t>
  </si>
  <si>
    <t>MIDDLESEX</t>
  </si>
  <si>
    <t>MONTGOMERY</t>
  </si>
  <si>
    <t>NELSON</t>
  </si>
  <si>
    <t>NEW KENT</t>
  </si>
  <si>
    <t>NORTHAMPTON</t>
  </si>
  <si>
    <t>NOTTOWAY</t>
  </si>
  <si>
    <t>ORANGE</t>
  </si>
  <si>
    <t>PAGE</t>
  </si>
  <si>
    <t>PATRICK</t>
  </si>
  <si>
    <t>PITTSYLVANIA</t>
  </si>
  <si>
    <t>PRINCE EDWARD</t>
  </si>
  <si>
    <t>PRINCE GEORGE</t>
  </si>
  <si>
    <t>RAPPAHANNOCK</t>
  </si>
  <si>
    <t>RICHMOND</t>
  </si>
  <si>
    <t>ROCKBRIDGE</t>
  </si>
  <si>
    <t>ROCKINGHAM</t>
  </si>
  <si>
    <t>RUSSELL</t>
  </si>
  <si>
    <t>SCOTT</t>
  </si>
  <si>
    <t>SMYTH</t>
  </si>
  <si>
    <t>SOUTHAMPTON</t>
  </si>
  <si>
    <t>MARTINSVILLE</t>
  </si>
  <si>
    <t>NEWPORT NEWS</t>
  </si>
  <si>
    <t>NORFOLK</t>
  </si>
  <si>
    <t>NORTON</t>
  </si>
  <si>
    <t>PETERSBURG</t>
  </si>
  <si>
    <t>PORTSMOUTH</t>
  </si>
  <si>
    <t>RADFORD</t>
  </si>
  <si>
    <t>RICHMOND CITY</t>
  </si>
  <si>
    <t>ROANOKE CITY</t>
  </si>
  <si>
    <t>VIRGINIA BEACH</t>
  </si>
  <si>
    <t>WAYNESBORO</t>
  </si>
  <si>
    <t>WILLIAMSBURG</t>
  </si>
  <si>
    <t>WINCHESTER</t>
  </si>
  <si>
    <t>FAIRFAX CITY</t>
  </si>
  <si>
    <t>FRANKLIN CITY</t>
  </si>
  <si>
    <t>CHESAPEAKE CITY</t>
  </si>
  <si>
    <t>LEXINGTON</t>
  </si>
  <si>
    <t>EMPORIA</t>
  </si>
  <si>
    <t>SALEM</t>
  </si>
  <si>
    <t>POQUOSON</t>
  </si>
  <si>
    <t>MANASSAS CITY</t>
  </si>
  <si>
    <t>MANASSAS PARK</t>
  </si>
  <si>
    <t>COLONIAL BEACH</t>
  </si>
  <si>
    <t>CODE</t>
  </si>
  <si>
    <t>TOTAL</t>
  </si>
  <si>
    <t>SURRY</t>
  </si>
  <si>
    <t>SUSSEX</t>
  </si>
  <si>
    <t>TAZEWELL</t>
  </si>
  <si>
    <t>WARREN</t>
  </si>
  <si>
    <t>WESTMORELAND</t>
  </si>
  <si>
    <t>WISE</t>
  </si>
  <si>
    <t>WYTHE</t>
  </si>
  <si>
    <t>YORK</t>
  </si>
  <si>
    <t>ALEXANDRIA</t>
  </si>
  <si>
    <t>BRISTOL</t>
  </si>
  <si>
    <t>BUENA VISTA</t>
  </si>
  <si>
    <t>CHARLOTTESVILLE</t>
  </si>
  <si>
    <t>COVINGTON</t>
  </si>
  <si>
    <t>DANVILLE</t>
  </si>
  <si>
    <t>FALLS CHURCH</t>
  </si>
  <si>
    <t>GALAX</t>
  </si>
  <si>
    <t>HARRISONBURG</t>
  </si>
  <si>
    <t>HOPEWELL</t>
  </si>
  <si>
    <t>LYNCHBURG</t>
  </si>
  <si>
    <r>
      <t xml:space="preserve">Adjustment for </t>
    </r>
    <r>
      <rPr>
        <b/>
        <sz val="8"/>
        <color indexed="12"/>
        <rFont val="Arial"/>
        <family val="2"/>
      </rPr>
      <t xml:space="preserve">Driver's Education </t>
    </r>
    <r>
      <rPr>
        <b/>
        <sz val="8"/>
        <rFont val="Arial"/>
        <family val="2"/>
      </rPr>
      <t>Funds</t>
    </r>
    <r>
      <rPr>
        <b/>
        <vertAlign val="superscript"/>
        <sz val="8"/>
        <rFont val="Arial"/>
        <family val="2"/>
      </rPr>
      <t>1</t>
    </r>
  </si>
  <si>
    <t>DIVISION</t>
  </si>
  <si>
    <t>ALBEMARLE</t>
  </si>
  <si>
    <t>FAIRFAX</t>
  </si>
  <si>
    <t>GREENE</t>
  </si>
  <si>
    <t>GREENSVILLE</t>
  </si>
  <si>
    <t>HENRY</t>
  </si>
  <si>
    <t>KING WILLIAM</t>
  </si>
  <si>
    <t>NORTHUMBERLAND</t>
  </si>
  <si>
    <t>POWHATAN</t>
  </si>
  <si>
    <t>PRINCE WILLIAM</t>
  </si>
  <si>
    <t>PULASKI</t>
  </si>
  <si>
    <t>ROANOKE</t>
  </si>
  <si>
    <t>SHENANDOAH</t>
  </si>
  <si>
    <t>SPOTSYLVANIA</t>
  </si>
  <si>
    <t>STAFFORD</t>
  </si>
  <si>
    <t>WASHINGTON</t>
  </si>
  <si>
    <t>COLONIAL HEIGHTS</t>
  </si>
  <si>
    <t>FREDERICKSBURG</t>
  </si>
  <si>
    <t>HAMPTON</t>
  </si>
  <si>
    <t>STAUNTON</t>
  </si>
  <si>
    <t>SUFFOLK</t>
  </si>
  <si>
    <t>WEST POINT</t>
  </si>
  <si>
    <t>ACCOMACK</t>
  </si>
  <si>
    <t>ALLEGHANY</t>
  </si>
  <si>
    <r>
      <t xml:space="preserve">Adjustment for </t>
    </r>
    <r>
      <rPr>
        <b/>
        <sz val="8"/>
        <color indexed="12"/>
        <rFont val="Arial"/>
        <family val="2"/>
      </rPr>
      <t>Mental Health</t>
    </r>
    <r>
      <rPr>
        <b/>
        <sz val="8"/>
        <rFont val="Arial"/>
        <family val="2"/>
      </rPr>
      <t xml:space="preserve"> Local Share</t>
    </r>
    <r>
      <rPr>
        <b/>
        <vertAlign val="superscript"/>
        <sz val="8"/>
        <rFont val="Arial"/>
        <family val="2"/>
      </rPr>
      <t>2, 3</t>
    </r>
  </si>
  <si>
    <t>ADJUSTMENTS TO BASIC AID PAYMENT</t>
  </si>
  <si>
    <r>
      <t xml:space="preserve">Adjustment for </t>
    </r>
    <r>
      <rPr>
        <b/>
        <sz val="8"/>
        <color indexed="12"/>
        <rFont val="Arial"/>
        <family val="2"/>
      </rPr>
      <t>Virginia</t>
    </r>
    <r>
      <rPr>
        <b/>
        <sz val="8"/>
        <rFont val="Arial"/>
        <family val="2"/>
      </rPr>
      <t xml:space="preserve"> </t>
    </r>
    <r>
      <rPr>
        <b/>
        <sz val="8"/>
        <color indexed="12"/>
        <rFont val="Arial"/>
        <family val="2"/>
      </rPr>
      <t xml:space="preserve">School for the Deaf and the Blind </t>
    </r>
    <r>
      <rPr>
        <b/>
        <sz val="8"/>
        <rFont val="Arial"/>
        <family val="2"/>
      </rPr>
      <t>Tuition</t>
    </r>
    <r>
      <rPr>
        <b/>
        <vertAlign val="superscript"/>
        <sz val="8"/>
        <rFont val="Arial"/>
        <family val="2"/>
      </rPr>
      <t>2</t>
    </r>
  </si>
  <si>
    <r>
      <t xml:space="preserve">2 </t>
    </r>
    <r>
      <rPr>
        <sz val="8"/>
        <rFont val="Arial"/>
        <family val="2"/>
      </rPr>
      <t>School divisions with adjustments to Basic Aid for Mental Health/Training Centers operated by the Department of Behavioral Health and Developmental Services, or the Virginia School for the Deaf and the Blind should report these adjustment amounts on the Annual School Report as expenditures in the Instruction Function (61000) and Object Code 3000 (Purchased Services), using the appropriate program(s). Basic Aid deduction for Intellectual Disabilities in Column I is no longer a local share deduction.</t>
    </r>
  </si>
  <si>
    <t>FISCAL YEAR 2022</t>
  </si>
  <si>
    <t>FY 2022 Unadjusted Basic Aid Payment</t>
  </si>
  <si>
    <t xml:space="preserve">FY 2022 Adjusted Basic Aid Payment </t>
  </si>
  <si>
    <t>FY 2022 Final Budget for 70040 Project Code</t>
  </si>
  <si>
    <r>
      <t xml:space="preserve">1 </t>
    </r>
    <r>
      <rPr>
        <sz val="8"/>
        <rFont val="Arial"/>
        <family val="2"/>
      </rPr>
      <t>Adjustments to divisions' fiscal year 2022 is a deduction for those divisions that do not offer a driver's education program.</t>
    </r>
  </si>
  <si>
    <r>
      <t xml:space="preserve">3 </t>
    </r>
    <r>
      <rPr>
        <sz val="8"/>
        <rFont val="Arial"/>
        <family val="2"/>
      </rPr>
      <t>Adjustments to divisions' fiscal year 2022 Basic Aid payments are based on December 1, 2021, Special Education Child Count.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</si>
</sst>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General_)"/>
    <numFmt numFmtId="165" formatCode="000"/>
    <numFmt numFmtId="166" formatCode="[$-409]mmmm\ d\,\ yyyy;@"/>
  </numFmts>
  <fonts count="13" x14ac:knownFonts="1">
    <font>
      <sz val="10"/>
      <name val="Courier"/>
    </font>
    <font>
      <sz val="10"/>
      <name val="Arial"/>
      <family val="2"/>
    </font>
    <font>
      <sz val="10"/>
      <name val="Courier"/>
      <family val="3"/>
    </font>
    <font>
      <b/>
      <sz val="8"/>
      <name val="Arial"/>
      <family val="2"/>
    </font>
    <font>
      <sz val="8"/>
      <name val="Arial"/>
      <family val="2"/>
    </font>
    <font>
      <b/>
      <sz val="8"/>
      <color indexed="10"/>
      <name val="Arial"/>
      <family val="2"/>
    </font>
    <font>
      <b/>
      <sz val="8"/>
      <color indexed="12"/>
      <name val="Arial"/>
      <family val="2"/>
    </font>
    <font>
      <b/>
      <vertAlign val="superscript"/>
      <sz val="8"/>
      <name val="Arial"/>
      <family val="2"/>
    </font>
    <font>
      <vertAlign val="superscript"/>
      <sz val="8"/>
      <name val="Arial"/>
      <family val="2"/>
    </font>
    <font>
      <b/>
      <sz val="11"/>
      <name val="Arial"/>
      <family val="2"/>
    </font>
    <font>
      <b/>
      <sz val="12"/>
      <color indexed="12"/>
      <name val="Arial"/>
      <family val="2"/>
    </font>
    <font>
      <sz val="9"/>
      <color indexed="81"/>
      <name val="Tahoma"/>
      <family val="2"/>
    </font>
    <font>
      <b/>
      <sz val="8"/>
      <color rgb="FFFF0000"/>
      <name val="Arial"/>
      <family val="2"/>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42"/>
        <bgColor indexed="64"/>
      </patternFill>
    </fill>
    <fill>
      <patternFill patternType="solid">
        <fgColor indexed="41"/>
        <bgColor indexed="64"/>
      </patternFill>
    </fill>
  </fills>
  <borders count="3">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s>
  <cellStyleXfs count="3">
    <xf numFmtId="164" fontId="0" fillId="0" borderId="0"/>
    <xf numFmtId="43" fontId="1" fillId="0" borderId="0" applyFont="0" applyFill="0" applyBorder="0" applyAlignment="0" applyProtection="0"/>
    <xf numFmtId="164" fontId="2" fillId="0" borderId="0"/>
  </cellStyleXfs>
  <cellXfs count="36">
    <xf numFmtId="164" fontId="0" fillId="0" borderId="0" xfId="0"/>
    <xf numFmtId="38" fontId="4" fillId="0" borderId="0" xfId="0" applyNumberFormat="1" applyFont="1" applyAlignment="1">
      <alignment vertical="center"/>
    </xf>
    <xf numFmtId="165" fontId="4" fillId="0" borderId="0" xfId="0" applyNumberFormat="1" applyFont="1" applyAlignment="1" applyProtection="1">
      <alignment horizontal="center" vertical="center"/>
    </xf>
    <xf numFmtId="38" fontId="4" fillId="2" borderId="0" xfId="0" applyNumberFormat="1" applyFont="1" applyFill="1" applyAlignment="1">
      <alignment vertical="center"/>
    </xf>
    <xf numFmtId="38" fontId="4" fillId="0" borderId="0" xfId="0" applyNumberFormat="1" applyFont="1" applyFill="1" applyAlignment="1">
      <alignment vertical="center"/>
    </xf>
    <xf numFmtId="38" fontId="3" fillId="0" borderId="2" xfId="0" applyNumberFormat="1" applyFont="1" applyBorder="1" applyAlignment="1" applyProtection="1">
      <alignment horizontal="center" vertical="center" wrapText="1"/>
    </xf>
    <xf numFmtId="38" fontId="3" fillId="2" borderId="0" xfId="0" applyNumberFormat="1" applyFont="1" applyFill="1" applyAlignment="1">
      <alignment vertical="center"/>
    </xf>
    <xf numFmtId="38" fontId="3" fillId="0" borderId="0" xfId="0" applyNumberFormat="1" applyFont="1" applyAlignment="1">
      <alignment vertical="center"/>
    </xf>
    <xf numFmtId="38" fontId="4" fillId="0" borderId="0" xfId="0" applyNumberFormat="1" applyFont="1" applyAlignment="1" applyProtection="1">
      <alignment vertical="center"/>
    </xf>
    <xf numFmtId="38" fontId="4" fillId="0" borderId="0" xfId="1" applyNumberFormat="1" applyFont="1" applyFill="1" applyAlignment="1">
      <alignment vertical="center"/>
    </xf>
    <xf numFmtId="38" fontId="4" fillId="2" borderId="0" xfId="1" applyNumberFormat="1" applyFont="1" applyFill="1" applyAlignment="1">
      <alignment vertical="center"/>
    </xf>
    <xf numFmtId="38" fontId="3" fillId="0" borderId="0" xfId="0" applyNumberFormat="1" applyFont="1" applyFill="1" applyAlignment="1">
      <alignment vertical="center"/>
    </xf>
    <xf numFmtId="38" fontId="4" fillId="2" borderId="0" xfId="0" applyNumberFormat="1" applyFont="1" applyFill="1" applyBorder="1" applyAlignment="1">
      <alignment vertical="center"/>
    </xf>
    <xf numFmtId="38" fontId="4" fillId="0" borderId="0" xfId="0" applyNumberFormat="1" applyFont="1" applyFill="1" applyBorder="1" applyAlignment="1">
      <alignment vertical="center"/>
    </xf>
    <xf numFmtId="166" fontId="3" fillId="3" borderId="0" xfId="1" applyNumberFormat="1" applyFont="1" applyFill="1" applyBorder="1" applyAlignment="1">
      <alignment horizontal="center" vertical="center"/>
    </xf>
    <xf numFmtId="38" fontId="3" fillId="3" borderId="0" xfId="1" applyNumberFormat="1" applyFont="1" applyFill="1" applyBorder="1" applyAlignment="1">
      <alignment horizontal="center" vertical="center"/>
    </xf>
    <xf numFmtId="38" fontId="5" fillId="3" borderId="0" xfId="1" applyNumberFormat="1" applyFont="1" applyFill="1" applyBorder="1" applyAlignment="1">
      <alignment horizontal="center" vertical="center"/>
    </xf>
    <xf numFmtId="38" fontId="3" fillId="4" borderId="2" xfId="0" applyNumberFormat="1" applyFont="1" applyFill="1" applyBorder="1" applyAlignment="1">
      <alignment horizontal="center" vertical="center" wrapText="1"/>
    </xf>
    <xf numFmtId="38" fontId="3" fillId="5" borderId="2" xfId="0" applyNumberFormat="1" applyFont="1" applyFill="1" applyBorder="1" applyAlignment="1">
      <alignment horizontal="center" vertical="center" wrapText="1"/>
    </xf>
    <xf numFmtId="38" fontId="3" fillId="6" borderId="2" xfId="2" applyNumberFormat="1" applyFont="1" applyFill="1" applyBorder="1" applyAlignment="1">
      <alignment horizontal="center" vertical="center" wrapText="1"/>
    </xf>
    <xf numFmtId="43" fontId="5" fillId="3" borderId="0" xfId="1" applyFont="1" applyFill="1" applyAlignment="1">
      <alignment vertical="center"/>
    </xf>
    <xf numFmtId="40" fontId="3" fillId="0" borderId="1" xfId="1" applyNumberFormat="1" applyFont="1" applyBorder="1" applyAlignment="1">
      <alignment vertical="center"/>
    </xf>
    <xf numFmtId="38" fontId="3" fillId="7" borderId="2" xfId="0" applyNumberFormat="1" applyFont="1" applyFill="1" applyBorder="1" applyAlignment="1">
      <alignment horizontal="center" vertical="center" wrapText="1"/>
    </xf>
    <xf numFmtId="38" fontId="4" fillId="3" borderId="0" xfId="0" applyNumberFormat="1" applyFont="1" applyFill="1" applyAlignment="1">
      <alignment vertical="center"/>
    </xf>
    <xf numFmtId="38" fontId="3" fillId="0" borderId="0" xfId="1" applyNumberFormat="1" applyFont="1" applyFill="1" applyAlignment="1">
      <alignment vertical="center"/>
    </xf>
    <xf numFmtId="43" fontId="4" fillId="0" borderId="0" xfId="1" applyFont="1" applyFill="1" applyAlignment="1">
      <alignment vertical="center"/>
    </xf>
    <xf numFmtId="43" fontId="3" fillId="3" borderId="0" xfId="1" applyFont="1" applyFill="1" applyAlignment="1">
      <alignment vertical="center"/>
    </xf>
    <xf numFmtId="43" fontId="3" fillId="2" borderId="0" xfId="1" applyFont="1" applyFill="1" applyAlignment="1">
      <alignment vertical="center"/>
    </xf>
    <xf numFmtId="43" fontId="3" fillId="0" borderId="0" xfId="1" applyFont="1" applyAlignment="1">
      <alignment vertical="center"/>
    </xf>
    <xf numFmtId="43" fontId="12" fillId="3" borderId="0" xfId="1" applyFont="1" applyFill="1" applyAlignment="1">
      <alignment vertical="center"/>
    </xf>
    <xf numFmtId="40" fontId="3" fillId="0" borderId="1" xfId="1" applyNumberFormat="1" applyFont="1" applyFill="1" applyBorder="1" applyAlignment="1">
      <alignment vertical="center"/>
    </xf>
    <xf numFmtId="38" fontId="8" fillId="3" borderId="0" xfId="0" applyNumberFormat="1" applyFont="1" applyFill="1" applyAlignment="1">
      <alignment vertical="center" wrapText="1"/>
    </xf>
    <xf numFmtId="38" fontId="3" fillId="0" borderId="1" xfId="0" applyNumberFormat="1" applyFont="1" applyBorder="1" applyAlignment="1">
      <alignment horizontal="right" vertical="center"/>
    </xf>
    <xf numFmtId="38" fontId="10" fillId="3" borderId="0" xfId="1" applyNumberFormat="1" applyFont="1" applyFill="1" applyBorder="1" applyAlignment="1">
      <alignment horizontal="left" vertical="center"/>
    </xf>
    <xf numFmtId="38" fontId="9" fillId="3" borderId="0" xfId="1" applyNumberFormat="1" applyFont="1" applyFill="1" applyBorder="1" applyAlignment="1">
      <alignment horizontal="left" vertical="center"/>
    </xf>
    <xf numFmtId="166" fontId="3" fillId="3" borderId="0" xfId="1" applyNumberFormat="1" applyFont="1" applyFill="1" applyBorder="1" applyAlignment="1">
      <alignment horizontal="left" vertical="center"/>
    </xf>
  </cellXfs>
  <cellStyles count="3">
    <cellStyle name="Comma" xfId="1" builtinId="3"/>
    <cellStyle name="Normal" xfId="0" builtinId="0"/>
    <cellStyle name="Normal_values"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M175"/>
  <sheetViews>
    <sheetView tabSelected="1" zoomScaleNormal="100" zoomScaleSheetLayoutView="50" workbookViewId="0">
      <selection activeCell="A2" sqref="A2:I2"/>
    </sheetView>
  </sheetViews>
  <sheetFormatPr defaultRowHeight="11.25" x14ac:dyDescent="0.15"/>
  <cols>
    <col min="1" max="1" width="7.125" style="4" customWidth="1"/>
    <col min="2" max="2" width="14.125" style="4" customWidth="1"/>
    <col min="3" max="4" width="13.875" style="9" customWidth="1"/>
    <col min="5" max="6" width="13.875" style="4" customWidth="1"/>
    <col min="7" max="7" width="15" style="11" customWidth="1"/>
    <col min="8" max="8" width="10.875" style="4" customWidth="1"/>
    <col min="9" max="9" width="14" style="4" customWidth="1"/>
    <col min="10" max="12" width="9" style="4" customWidth="1"/>
    <col min="13" max="13" width="51.125" style="4" customWidth="1"/>
    <col min="14" max="16384" width="9" style="4"/>
  </cols>
  <sheetData>
    <row r="1" spans="1:13" s="13" customFormat="1" ht="27.75" customHeight="1" x14ac:dyDescent="0.15">
      <c r="A1" s="33" t="s">
        <v>141</v>
      </c>
      <c r="B1" s="33"/>
      <c r="C1" s="33"/>
      <c r="D1" s="33"/>
      <c r="E1" s="33"/>
      <c r="F1" s="33"/>
      <c r="G1" s="33"/>
      <c r="H1" s="33"/>
      <c r="I1" s="33"/>
      <c r="J1" s="12"/>
      <c r="K1" s="12"/>
      <c r="L1" s="12"/>
      <c r="M1" s="12"/>
    </row>
    <row r="2" spans="1:13" s="13" customFormat="1" ht="15" x14ac:dyDescent="0.15">
      <c r="A2" s="34" t="s">
        <v>144</v>
      </c>
      <c r="B2" s="34"/>
      <c r="C2" s="34"/>
      <c r="D2" s="34"/>
      <c r="E2" s="34"/>
      <c r="F2" s="34"/>
      <c r="G2" s="34"/>
      <c r="H2" s="34"/>
      <c r="I2" s="34"/>
      <c r="J2" s="12"/>
      <c r="K2" s="12"/>
      <c r="L2" s="12"/>
      <c r="M2" s="12"/>
    </row>
    <row r="3" spans="1:13" ht="16.5" customHeight="1" x14ac:dyDescent="0.15">
      <c r="A3" s="35"/>
      <c r="B3" s="35"/>
      <c r="C3" s="35"/>
      <c r="D3" s="35"/>
      <c r="E3" s="35"/>
      <c r="F3" s="35"/>
      <c r="G3" s="35"/>
      <c r="H3" s="35"/>
      <c r="I3" s="35"/>
      <c r="J3" s="3"/>
      <c r="K3" s="3"/>
      <c r="L3" s="3"/>
      <c r="M3" s="3"/>
    </row>
    <row r="4" spans="1:13" ht="18.75" customHeight="1" x14ac:dyDescent="0.15">
      <c r="A4" s="14"/>
      <c r="B4" s="15"/>
      <c r="C4" s="16"/>
      <c r="D4" s="16"/>
      <c r="E4" s="15"/>
      <c r="F4" s="16"/>
      <c r="G4" s="16"/>
      <c r="H4" s="23"/>
      <c r="I4" s="23"/>
      <c r="J4" s="3"/>
      <c r="K4" s="3"/>
      <c r="L4" s="3"/>
      <c r="M4" s="3"/>
    </row>
    <row r="5" spans="1:13" s="7" customFormat="1" ht="54" customHeight="1" x14ac:dyDescent="0.15">
      <c r="A5" s="5" t="s">
        <v>94</v>
      </c>
      <c r="B5" s="5" t="s">
        <v>116</v>
      </c>
      <c r="C5" s="18" t="s">
        <v>145</v>
      </c>
      <c r="D5" s="17" t="s">
        <v>115</v>
      </c>
      <c r="E5" s="17" t="s">
        <v>140</v>
      </c>
      <c r="F5" s="17" t="s">
        <v>142</v>
      </c>
      <c r="G5" s="19" t="s">
        <v>146</v>
      </c>
      <c r="H5" s="22" t="s">
        <v>0</v>
      </c>
      <c r="I5" s="22" t="s">
        <v>147</v>
      </c>
      <c r="J5" s="6"/>
      <c r="K5" s="6"/>
      <c r="L5" s="6"/>
      <c r="M5" s="6"/>
    </row>
    <row r="6" spans="1:13" s="1" customFormat="1" x14ac:dyDescent="0.15">
      <c r="A6" s="2">
        <v>1</v>
      </c>
      <c r="B6" s="8" t="s">
        <v>138</v>
      </c>
      <c r="C6" s="9">
        <v>15738142</v>
      </c>
      <c r="D6" s="9">
        <v>0</v>
      </c>
      <c r="E6" s="9">
        <v>-147</v>
      </c>
      <c r="F6" s="9">
        <v>0</v>
      </c>
      <c r="G6" s="24">
        <f>SUM(C6:F6)</f>
        <v>15737995</v>
      </c>
      <c r="H6" s="9">
        <v>-7656</v>
      </c>
      <c r="I6" s="25">
        <f>G6+H6</f>
        <v>15730339</v>
      </c>
      <c r="J6" s="3"/>
      <c r="K6" s="3"/>
      <c r="L6" s="3"/>
      <c r="M6" s="3"/>
    </row>
    <row r="7" spans="1:13" s="1" customFormat="1" x14ac:dyDescent="0.15">
      <c r="A7" s="2">
        <v>2</v>
      </c>
      <c r="B7" s="8" t="s">
        <v>117</v>
      </c>
      <c r="C7" s="9">
        <v>22204438</v>
      </c>
      <c r="D7" s="9">
        <v>0</v>
      </c>
      <c r="E7" s="9">
        <v>-476</v>
      </c>
      <c r="F7" s="9">
        <v>-29193</v>
      </c>
      <c r="G7" s="24">
        <f t="shared" ref="G7:G70" si="0">SUM(C7:F7)</f>
        <v>22174769</v>
      </c>
      <c r="H7" s="9">
        <v>-22240</v>
      </c>
      <c r="I7" s="25">
        <f t="shared" ref="I7:I70" si="1">G7+H7</f>
        <v>22152529</v>
      </c>
      <c r="J7" s="3"/>
      <c r="K7" s="3"/>
      <c r="L7" s="3"/>
      <c r="M7" s="3"/>
    </row>
    <row r="8" spans="1:13" s="1" customFormat="1" x14ac:dyDescent="0.15">
      <c r="A8" s="2">
        <v>3</v>
      </c>
      <c r="B8" s="8" t="s">
        <v>139</v>
      </c>
      <c r="C8" s="9">
        <v>6626710</v>
      </c>
      <c r="D8" s="9">
        <v>0</v>
      </c>
      <c r="E8" s="9">
        <v>0</v>
      </c>
      <c r="F8" s="9">
        <v>0</v>
      </c>
      <c r="G8" s="24">
        <f t="shared" si="0"/>
        <v>6626710</v>
      </c>
      <c r="H8" s="9">
        <v>-3013</v>
      </c>
      <c r="I8" s="25">
        <f t="shared" si="1"/>
        <v>6623697</v>
      </c>
      <c r="J8" s="3"/>
      <c r="K8" s="3"/>
      <c r="L8" s="3"/>
      <c r="M8" s="3"/>
    </row>
    <row r="9" spans="1:13" s="1" customFormat="1" x14ac:dyDescent="0.15">
      <c r="A9" s="2">
        <v>4</v>
      </c>
      <c r="B9" s="8" t="s">
        <v>1</v>
      </c>
      <c r="C9" s="9">
        <v>5097720</v>
      </c>
      <c r="D9" s="9">
        <v>0</v>
      </c>
      <c r="E9" s="9">
        <v>0</v>
      </c>
      <c r="F9" s="9">
        <v>0</v>
      </c>
      <c r="G9" s="24">
        <f t="shared" si="0"/>
        <v>5097720</v>
      </c>
      <c r="H9" s="9">
        <v>-2611</v>
      </c>
      <c r="I9" s="25">
        <f t="shared" si="1"/>
        <v>5095109</v>
      </c>
      <c r="J9" s="3"/>
      <c r="K9" s="3"/>
      <c r="L9" s="3"/>
      <c r="M9" s="3"/>
    </row>
    <row r="10" spans="1:13" s="1" customFormat="1" x14ac:dyDescent="0.15">
      <c r="A10" s="2">
        <v>5</v>
      </c>
      <c r="B10" s="8" t="s">
        <v>2</v>
      </c>
      <c r="C10" s="9">
        <v>13048179</v>
      </c>
      <c r="D10" s="9">
        <v>0</v>
      </c>
      <c r="E10" s="9">
        <v>0</v>
      </c>
      <c r="F10" s="9">
        <v>0</v>
      </c>
      <c r="G10" s="24">
        <f t="shared" si="0"/>
        <v>13048179</v>
      </c>
      <c r="H10" s="9">
        <v>-6331</v>
      </c>
      <c r="I10" s="25">
        <f t="shared" si="1"/>
        <v>13041848</v>
      </c>
      <c r="J10" s="3"/>
      <c r="K10" s="3"/>
      <c r="L10" s="3"/>
      <c r="M10" s="3"/>
    </row>
    <row r="11" spans="1:13" s="1" customFormat="1" x14ac:dyDescent="0.15">
      <c r="A11" s="2">
        <v>6</v>
      </c>
      <c r="B11" s="8" t="s">
        <v>3</v>
      </c>
      <c r="C11" s="9">
        <v>7974265</v>
      </c>
      <c r="D11" s="9">
        <v>-2848</v>
      </c>
      <c r="E11" s="9">
        <v>0</v>
      </c>
      <c r="F11" s="9">
        <v>0</v>
      </c>
      <c r="G11" s="24">
        <f t="shared" si="0"/>
        <v>7971417</v>
      </c>
      <c r="H11" s="9">
        <v>0</v>
      </c>
      <c r="I11" s="25">
        <f t="shared" si="1"/>
        <v>7971417</v>
      </c>
      <c r="J11" s="3"/>
      <c r="K11" s="3"/>
      <c r="L11" s="3"/>
      <c r="M11" s="3"/>
    </row>
    <row r="12" spans="1:13" s="1" customFormat="1" x14ac:dyDescent="0.15">
      <c r="A12" s="2">
        <v>7</v>
      </c>
      <c r="B12" s="8" t="s">
        <v>4</v>
      </c>
      <c r="C12" s="9">
        <v>26045060</v>
      </c>
      <c r="D12" s="9">
        <v>0</v>
      </c>
      <c r="E12" s="9">
        <v>-69</v>
      </c>
      <c r="F12" s="9">
        <v>-16919</v>
      </c>
      <c r="G12" s="24">
        <f t="shared" si="0"/>
        <v>26028072</v>
      </c>
      <c r="H12" s="9">
        <v>-43434</v>
      </c>
      <c r="I12" s="25">
        <f t="shared" si="1"/>
        <v>25984638</v>
      </c>
      <c r="J12" s="3"/>
      <c r="K12" s="3"/>
      <c r="L12" s="3"/>
      <c r="M12" s="3"/>
    </row>
    <row r="13" spans="1:13" s="1" customFormat="1" x14ac:dyDescent="0.15">
      <c r="A13" s="2">
        <v>8</v>
      </c>
      <c r="B13" s="8" t="s">
        <v>5</v>
      </c>
      <c r="C13" s="9">
        <v>27187054</v>
      </c>
      <c r="D13" s="9">
        <v>-12119</v>
      </c>
      <c r="E13" s="9">
        <v>-82</v>
      </c>
      <c r="F13" s="9">
        <v>-23340</v>
      </c>
      <c r="G13" s="24">
        <f t="shared" si="0"/>
        <v>27151513</v>
      </c>
      <c r="H13" s="9">
        <v>0</v>
      </c>
      <c r="I13" s="25">
        <f t="shared" si="1"/>
        <v>27151513</v>
      </c>
      <c r="J13" s="3"/>
      <c r="K13" s="3"/>
      <c r="L13" s="3"/>
      <c r="M13" s="3"/>
    </row>
    <row r="14" spans="1:13" s="1" customFormat="1" x14ac:dyDescent="0.15">
      <c r="A14" s="2">
        <v>9</v>
      </c>
      <c r="B14" s="8" t="s">
        <v>6</v>
      </c>
      <c r="C14" s="9">
        <v>580705</v>
      </c>
      <c r="D14" s="9">
        <v>0</v>
      </c>
      <c r="E14" s="9">
        <v>0</v>
      </c>
      <c r="F14" s="9">
        <v>-14170</v>
      </c>
      <c r="G14" s="24">
        <f t="shared" si="0"/>
        <v>566535</v>
      </c>
      <c r="H14" s="9">
        <v>-799</v>
      </c>
      <c r="I14" s="25">
        <f t="shared" si="1"/>
        <v>565736</v>
      </c>
      <c r="J14" s="3"/>
      <c r="K14" s="3"/>
      <c r="L14" s="3"/>
      <c r="M14" s="3"/>
    </row>
    <row r="15" spans="1:13" s="1" customFormat="1" x14ac:dyDescent="0.15">
      <c r="A15" s="2">
        <v>10</v>
      </c>
      <c r="B15" s="8" t="s">
        <v>7</v>
      </c>
      <c r="C15" s="9">
        <v>26502074</v>
      </c>
      <c r="D15" s="9">
        <v>0</v>
      </c>
      <c r="E15" s="9">
        <v>-1285</v>
      </c>
      <c r="F15" s="9">
        <v>-7906</v>
      </c>
      <c r="G15" s="24">
        <f t="shared" si="0"/>
        <v>26492883</v>
      </c>
      <c r="H15" s="9">
        <v>-14608</v>
      </c>
      <c r="I15" s="25">
        <f t="shared" si="1"/>
        <v>26478275</v>
      </c>
      <c r="J15" s="3"/>
      <c r="K15" s="3"/>
      <c r="L15" s="3"/>
      <c r="M15" s="3"/>
    </row>
    <row r="16" spans="1:13" s="1" customFormat="1" x14ac:dyDescent="0.15">
      <c r="A16" s="2">
        <v>11</v>
      </c>
      <c r="B16" s="8" t="s">
        <v>8</v>
      </c>
      <c r="C16" s="9">
        <v>2499534</v>
      </c>
      <c r="D16" s="9">
        <v>0</v>
      </c>
      <c r="E16" s="9">
        <v>0</v>
      </c>
      <c r="F16" s="9">
        <v>0</v>
      </c>
      <c r="G16" s="24">
        <f t="shared" si="0"/>
        <v>2499534</v>
      </c>
      <c r="H16" s="9">
        <v>-1181</v>
      </c>
      <c r="I16" s="25">
        <f t="shared" si="1"/>
        <v>2498353</v>
      </c>
      <c r="J16" s="3"/>
      <c r="K16" s="3"/>
      <c r="L16" s="3"/>
      <c r="M16" s="3"/>
    </row>
    <row r="17" spans="1:13" s="1" customFormat="1" x14ac:dyDescent="0.15">
      <c r="A17" s="2">
        <v>12</v>
      </c>
      <c r="B17" s="8" t="s">
        <v>9</v>
      </c>
      <c r="C17" s="9">
        <v>12877998</v>
      </c>
      <c r="D17" s="9">
        <v>-5563</v>
      </c>
      <c r="E17" s="9">
        <v>0</v>
      </c>
      <c r="F17" s="9">
        <v>0</v>
      </c>
      <c r="G17" s="24">
        <f t="shared" si="0"/>
        <v>12872435</v>
      </c>
      <c r="H17" s="9">
        <v>0</v>
      </c>
      <c r="I17" s="25">
        <f t="shared" si="1"/>
        <v>12872435</v>
      </c>
      <c r="J17" s="3"/>
      <c r="K17" s="3"/>
      <c r="L17" s="3"/>
      <c r="M17" s="3"/>
    </row>
    <row r="18" spans="1:13" s="1" customFormat="1" x14ac:dyDescent="0.15">
      <c r="A18" s="2">
        <v>13</v>
      </c>
      <c r="B18" s="8" t="s">
        <v>10</v>
      </c>
      <c r="C18" s="9">
        <v>4118366</v>
      </c>
      <c r="D18" s="9">
        <v>0</v>
      </c>
      <c r="E18" s="9">
        <v>0</v>
      </c>
      <c r="F18" s="9">
        <v>0</v>
      </c>
      <c r="G18" s="24">
        <f t="shared" si="0"/>
        <v>4118366</v>
      </c>
      <c r="H18" s="9">
        <v>-2305</v>
      </c>
      <c r="I18" s="25">
        <f t="shared" si="1"/>
        <v>4116061</v>
      </c>
      <c r="J18" s="3"/>
      <c r="K18" s="3"/>
      <c r="L18" s="3"/>
      <c r="M18" s="3"/>
    </row>
    <row r="19" spans="1:13" s="1" customFormat="1" x14ac:dyDescent="0.15">
      <c r="A19" s="2">
        <v>14</v>
      </c>
      <c r="B19" s="8" t="s">
        <v>11</v>
      </c>
      <c r="C19" s="9">
        <v>8029911</v>
      </c>
      <c r="D19" s="9">
        <v>0</v>
      </c>
      <c r="E19" s="9">
        <v>-169</v>
      </c>
      <c r="F19" s="9">
        <v>0</v>
      </c>
      <c r="G19" s="24">
        <f t="shared" si="0"/>
        <v>8029742</v>
      </c>
      <c r="H19" s="9">
        <v>-3862</v>
      </c>
      <c r="I19" s="25">
        <f t="shared" si="1"/>
        <v>8025880</v>
      </c>
      <c r="J19" s="3"/>
      <c r="K19" s="3"/>
      <c r="L19" s="3"/>
      <c r="M19" s="3"/>
    </row>
    <row r="20" spans="1:13" s="1" customFormat="1" x14ac:dyDescent="0.15">
      <c r="A20" s="2">
        <v>15</v>
      </c>
      <c r="B20" s="8" t="s">
        <v>12</v>
      </c>
      <c r="C20" s="9">
        <v>6218715</v>
      </c>
      <c r="D20" s="9">
        <v>0</v>
      </c>
      <c r="E20" s="9">
        <v>-179</v>
      </c>
      <c r="F20" s="9">
        <v>0</v>
      </c>
      <c r="G20" s="24">
        <f t="shared" si="0"/>
        <v>6218536</v>
      </c>
      <c r="H20" s="9">
        <v>-3046</v>
      </c>
      <c r="I20" s="25">
        <f t="shared" si="1"/>
        <v>6215490</v>
      </c>
      <c r="J20" s="3"/>
      <c r="K20" s="3"/>
      <c r="L20" s="3"/>
      <c r="M20" s="3"/>
    </row>
    <row r="21" spans="1:13" s="1" customFormat="1" x14ac:dyDescent="0.15">
      <c r="A21" s="2">
        <v>16</v>
      </c>
      <c r="B21" s="8" t="s">
        <v>13</v>
      </c>
      <c r="C21" s="9">
        <v>25325403</v>
      </c>
      <c r="D21" s="9">
        <v>0</v>
      </c>
      <c r="E21" s="9">
        <v>-286</v>
      </c>
      <c r="F21" s="9">
        <v>0</v>
      </c>
      <c r="G21" s="24">
        <f t="shared" si="0"/>
        <v>25325117</v>
      </c>
      <c r="H21" s="9">
        <v>-12442</v>
      </c>
      <c r="I21" s="25">
        <f t="shared" si="1"/>
        <v>25312675</v>
      </c>
      <c r="J21" s="3"/>
      <c r="K21" s="3"/>
      <c r="L21" s="3"/>
      <c r="M21" s="3"/>
    </row>
    <row r="22" spans="1:13" s="1" customFormat="1" x14ac:dyDescent="0.15">
      <c r="A22" s="2">
        <v>17</v>
      </c>
      <c r="B22" s="8" t="s">
        <v>14</v>
      </c>
      <c r="C22" s="9">
        <v>12572023</v>
      </c>
      <c r="D22" s="9">
        <v>0</v>
      </c>
      <c r="E22" s="9">
        <v>0</v>
      </c>
      <c r="F22" s="9">
        <v>0</v>
      </c>
      <c r="G22" s="24">
        <f t="shared" si="0"/>
        <v>12572023</v>
      </c>
      <c r="H22" s="9">
        <v>-6742</v>
      </c>
      <c r="I22" s="25">
        <f t="shared" si="1"/>
        <v>12565281</v>
      </c>
      <c r="J22" s="3"/>
      <c r="K22" s="3"/>
      <c r="L22" s="3"/>
      <c r="M22" s="3"/>
    </row>
    <row r="23" spans="1:13" s="1" customFormat="1" x14ac:dyDescent="0.15">
      <c r="A23" s="2">
        <v>18</v>
      </c>
      <c r="B23" s="8" t="s">
        <v>15</v>
      </c>
      <c r="C23" s="9">
        <v>11931725</v>
      </c>
      <c r="D23" s="9">
        <v>0</v>
      </c>
      <c r="E23" s="9">
        <v>-183</v>
      </c>
      <c r="F23" s="9">
        <v>-2812</v>
      </c>
      <c r="G23" s="24">
        <f t="shared" si="0"/>
        <v>11928730</v>
      </c>
      <c r="H23" s="9">
        <v>-5558</v>
      </c>
      <c r="I23" s="25">
        <f t="shared" si="1"/>
        <v>11923172</v>
      </c>
      <c r="J23" s="3"/>
      <c r="K23" s="3"/>
      <c r="L23" s="3"/>
      <c r="M23" s="3"/>
    </row>
    <row r="24" spans="1:13" s="1" customFormat="1" x14ac:dyDescent="0.15">
      <c r="A24" s="2">
        <v>19</v>
      </c>
      <c r="B24" s="8" t="s">
        <v>16</v>
      </c>
      <c r="C24" s="9">
        <v>1143411</v>
      </c>
      <c r="D24" s="9">
        <v>0</v>
      </c>
      <c r="E24" s="9">
        <v>0</v>
      </c>
      <c r="F24" s="9">
        <v>0</v>
      </c>
      <c r="G24" s="24">
        <f t="shared" si="0"/>
        <v>1143411</v>
      </c>
      <c r="H24" s="9">
        <v>-843</v>
      </c>
      <c r="I24" s="25">
        <f t="shared" si="1"/>
        <v>1142568</v>
      </c>
      <c r="J24" s="3"/>
      <c r="K24" s="3"/>
      <c r="L24" s="3"/>
      <c r="M24" s="3"/>
    </row>
    <row r="25" spans="1:13" s="1" customFormat="1" x14ac:dyDescent="0.15">
      <c r="A25" s="2">
        <v>20</v>
      </c>
      <c r="B25" s="8" t="s">
        <v>17</v>
      </c>
      <c r="C25" s="9">
        <v>6440551</v>
      </c>
      <c r="D25" s="9">
        <v>0</v>
      </c>
      <c r="E25" s="9">
        <v>0</v>
      </c>
      <c r="F25" s="9">
        <v>0</v>
      </c>
      <c r="G25" s="24">
        <f t="shared" si="0"/>
        <v>6440551</v>
      </c>
      <c r="H25" s="9">
        <v>-2711</v>
      </c>
      <c r="I25" s="25">
        <f t="shared" si="1"/>
        <v>6437840</v>
      </c>
      <c r="J25" s="3"/>
      <c r="K25" s="3"/>
      <c r="L25" s="3"/>
      <c r="M25" s="3"/>
    </row>
    <row r="26" spans="1:13" s="1" customFormat="1" x14ac:dyDescent="0.15">
      <c r="A26" s="2">
        <v>21</v>
      </c>
      <c r="B26" s="8" t="s">
        <v>18</v>
      </c>
      <c r="C26" s="9">
        <v>193436775</v>
      </c>
      <c r="D26" s="9">
        <v>0</v>
      </c>
      <c r="E26" s="9">
        <v>-1217</v>
      </c>
      <c r="F26" s="9">
        <v>0</v>
      </c>
      <c r="G26" s="24">
        <f t="shared" si="0"/>
        <v>193435558</v>
      </c>
      <c r="H26" s="9">
        <v>-102514</v>
      </c>
      <c r="I26" s="25">
        <f t="shared" si="1"/>
        <v>193333044</v>
      </c>
      <c r="J26" s="3"/>
      <c r="K26" s="3"/>
      <c r="L26" s="3"/>
      <c r="M26" s="3"/>
    </row>
    <row r="27" spans="1:13" s="1" customFormat="1" x14ac:dyDescent="0.15">
      <c r="A27" s="2">
        <v>22</v>
      </c>
      <c r="B27" s="8" t="s">
        <v>19</v>
      </c>
      <c r="C27" s="9">
        <v>3852186</v>
      </c>
      <c r="D27" s="9">
        <v>-2320</v>
      </c>
      <c r="E27" s="9">
        <v>0</v>
      </c>
      <c r="F27" s="9">
        <v>0</v>
      </c>
      <c r="G27" s="24">
        <f t="shared" si="0"/>
        <v>3849866</v>
      </c>
      <c r="H27" s="9">
        <v>0</v>
      </c>
      <c r="I27" s="25">
        <f t="shared" si="1"/>
        <v>3849866</v>
      </c>
      <c r="J27" s="3"/>
      <c r="K27" s="3"/>
      <c r="L27" s="3"/>
      <c r="M27" s="3"/>
    </row>
    <row r="28" spans="1:13" s="1" customFormat="1" x14ac:dyDescent="0.15">
      <c r="A28" s="2">
        <v>23</v>
      </c>
      <c r="B28" s="8" t="s">
        <v>20</v>
      </c>
      <c r="C28" s="9">
        <v>1626040</v>
      </c>
      <c r="D28" s="9">
        <v>0</v>
      </c>
      <c r="E28" s="9">
        <v>0</v>
      </c>
      <c r="F28" s="9">
        <v>0</v>
      </c>
      <c r="G28" s="24">
        <f t="shared" si="0"/>
        <v>1626040</v>
      </c>
      <c r="H28" s="9">
        <v>-800</v>
      </c>
      <c r="I28" s="25">
        <f t="shared" si="1"/>
        <v>1625240</v>
      </c>
      <c r="J28" s="3"/>
      <c r="K28" s="3"/>
      <c r="L28" s="3"/>
      <c r="M28" s="3"/>
    </row>
    <row r="29" spans="1:13" s="1" customFormat="1" x14ac:dyDescent="0.15">
      <c r="A29" s="2">
        <v>24</v>
      </c>
      <c r="B29" s="8" t="s">
        <v>21</v>
      </c>
      <c r="C29" s="9">
        <v>24687812</v>
      </c>
      <c r="D29" s="9">
        <v>-10408</v>
      </c>
      <c r="E29" s="9">
        <v>-246</v>
      </c>
      <c r="F29" s="9">
        <v>0</v>
      </c>
      <c r="G29" s="24">
        <f t="shared" si="0"/>
        <v>24677158</v>
      </c>
      <c r="H29" s="9">
        <v>0</v>
      </c>
      <c r="I29" s="25">
        <f t="shared" si="1"/>
        <v>24677158</v>
      </c>
      <c r="J29" s="3"/>
      <c r="K29" s="3"/>
      <c r="L29" s="3"/>
      <c r="M29" s="3"/>
    </row>
    <row r="30" spans="1:13" s="1" customFormat="1" x14ac:dyDescent="0.15">
      <c r="A30" s="2">
        <v>25</v>
      </c>
      <c r="B30" s="8" t="s">
        <v>22</v>
      </c>
      <c r="C30" s="9">
        <v>4082307</v>
      </c>
      <c r="D30" s="9">
        <v>-1394</v>
      </c>
      <c r="E30" s="9">
        <v>0</v>
      </c>
      <c r="F30" s="9">
        <v>0</v>
      </c>
      <c r="G30" s="24">
        <f t="shared" si="0"/>
        <v>4080913</v>
      </c>
      <c r="H30" s="9">
        <v>0</v>
      </c>
      <c r="I30" s="25">
        <f t="shared" si="1"/>
        <v>4080913</v>
      </c>
      <c r="J30" s="3"/>
      <c r="K30" s="3"/>
      <c r="L30" s="3"/>
      <c r="M30" s="3"/>
    </row>
    <row r="31" spans="1:13" s="1" customFormat="1" x14ac:dyDescent="0.15">
      <c r="A31" s="2">
        <v>26</v>
      </c>
      <c r="B31" s="8" t="s">
        <v>23</v>
      </c>
      <c r="C31" s="9">
        <v>7331779</v>
      </c>
      <c r="D31" s="9">
        <v>0</v>
      </c>
      <c r="E31" s="9">
        <v>-99</v>
      </c>
      <c r="F31" s="9">
        <v>0</v>
      </c>
      <c r="G31" s="24">
        <f t="shared" si="0"/>
        <v>7331680</v>
      </c>
      <c r="H31" s="9">
        <v>-3121</v>
      </c>
      <c r="I31" s="25">
        <f t="shared" si="1"/>
        <v>7328559</v>
      </c>
      <c r="J31" s="3"/>
      <c r="K31" s="3"/>
      <c r="L31" s="3"/>
      <c r="M31" s="3"/>
    </row>
    <row r="32" spans="1:13" s="1" customFormat="1" x14ac:dyDescent="0.15">
      <c r="A32" s="2">
        <v>27</v>
      </c>
      <c r="B32" s="8" t="s">
        <v>24</v>
      </c>
      <c r="C32" s="9">
        <v>15322867</v>
      </c>
      <c r="D32" s="9">
        <v>0</v>
      </c>
      <c r="E32" s="9">
        <v>0</v>
      </c>
      <c r="F32" s="9">
        <v>0</v>
      </c>
      <c r="G32" s="24">
        <f t="shared" si="0"/>
        <v>15322867</v>
      </c>
      <c r="H32" s="9">
        <v>-6819</v>
      </c>
      <c r="I32" s="25">
        <f t="shared" si="1"/>
        <v>15316048</v>
      </c>
      <c r="J32" s="3"/>
      <c r="K32" s="3"/>
      <c r="L32" s="3"/>
      <c r="M32" s="3"/>
    </row>
    <row r="33" spans="1:13" s="1" customFormat="1" x14ac:dyDescent="0.15">
      <c r="A33" s="2">
        <v>28</v>
      </c>
      <c r="B33" s="8" t="s">
        <v>25</v>
      </c>
      <c r="C33" s="9">
        <v>4270598</v>
      </c>
      <c r="D33" s="9">
        <v>0</v>
      </c>
      <c r="E33" s="9">
        <v>0</v>
      </c>
      <c r="F33" s="9">
        <v>0</v>
      </c>
      <c r="G33" s="24">
        <f t="shared" si="0"/>
        <v>4270598</v>
      </c>
      <c r="H33" s="9">
        <v>-2386</v>
      </c>
      <c r="I33" s="25">
        <f t="shared" si="1"/>
        <v>4268212</v>
      </c>
      <c r="J33" s="3"/>
      <c r="K33" s="3"/>
      <c r="L33" s="3"/>
      <c r="M33" s="3"/>
    </row>
    <row r="34" spans="1:13" s="1" customFormat="1" x14ac:dyDescent="0.15">
      <c r="A34" s="2">
        <v>29</v>
      </c>
      <c r="B34" s="8" t="s">
        <v>118</v>
      </c>
      <c r="C34" s="9">
        <v>312206333</v>
      </c>
      <c r="D34" s="9">
        <v>0</v>
      </c>
      <c r="E34" s="9">
        <v>-3925</v>
      </c>
      <c r="F34" s="9">
        <v>-35754</v>
      </c>
      <c r="G34" s="24">
        <f t="shared" si="0"/>
        <v>312166654</v>
      </c>
      <c r="H34" s="9">
        <v>-285914</v>
      </c>
      <c r="I34" s="25">
        <f t="shared" si="1"/>
        <v>311880740</v>
      </c>
      <c r="J34" s="3"/>
      <c r="K34" s="3"/>
      <c r="L34" s="3"/>
      <c r="M34" s="3"/>
    </row>
    <row r="35" spans="1:13" s="1" customFormat="1" x14ac:dyDescent="0.15">
      <c r="A35" s="2">
        <v>30</v>
      </c>
      <c r="B35" s="8" t="s">
        <v>26</v>
      </c>
      <c r="C35" s="9">
        <v>21700254</v>
      </c>
      <c r="D35" s="9">
        <v>-13525</v>
      </c>
      <c r="E35" s="9">
        <v>0</v>
      </c>
      <c r="F35" s="9">
        <v>0</v>
      </c>
      <c r="G35" s="24">
        <f t="shared" si="0"/>
        <v>21686729</v>
      </c>
      <c r="H35" s="9">
        <v>0</v>
      </c>
      <c r="I35" s="25">
        <f t="shared" si="1"/>
        <v>21686729</v>
      </c>
      <c r="J35" s="3"/>
      <c r="K35" s="3"/>
      <c r="L35" s="3"/>
      <c r="M35" s="3"/>
    </row>
    <row r="36" spans="1:13" s="1" customFormat="1" x14ac:dyDescent="0.15">
      <c r="A36" s="2">
        <v>31</v>
      </c>
      <c r="B36" s="8" t="s">
        <v>27</v>
      </c>
      <c r="C36" s="9">
        <v>5366979</v>
      </c>
      <c r="D36" s="9">
        <v>0</v>
      </c>
      <c r="E36" s="9">
        <v>0</v>
      </c>
      <c r="F36" s="9">
        <v>0</v>
      </c>
      <c r="G36" s="24">
        <f t="shared" si="0"/>
        <v>5366979</v>
      </c>
      <c r="H36" s="9">
        <v>-2813</v>
      </c>
      <c r="I36" s="25">
        <f t="shared" si="1"/>
        <v>5364166</v>
      </c>
      <c r="J36" s="3"/>
      <c r="K36" s="3"/>
      <c r="L36" s="3"/>
      <c r="M36" s="3"/>
    </row>
    <row r="37" spans="1:13" s="1" customFormat="1" x14ac:dyDescent="0.15">
      <c r="A37" s="2">
        <v>32</v>
      </c>
      <c r="B37" s="8" t="s">
        <v>28</v>
      </c>
      <c r="C37" s="9">
        <v>9737948</v>
      </c>
      <c r="D37" s="9">
        <v>-4131</v>
      </c>
      <c r="E37" s="9">
        <v>0</v>
      </c>
      <c r="F37" s="9">
        <v>0</v>
      </c>
      <c r="G37" s="24">
        <f t="shared" si="0"/>
        <v>9733817</v>
      </c>
      <c r="H37" s="9">
        <v>0</v>
      </c>
      <c r="I37" s="25">
        <f t="shared" si="1"/>
        <v>9733817</v>
      </c>
      <c r="J37" s="3"/>
      <c r="K37" s="3"/>
      <c r="L37" s="3"/>
      <c r="M37" s="3"/>
    </row>
    <row r="38" spans="1:13" s="1" customFormat="1" x14ac:dyDescent="0.15">
      <c r="A38" s="2">
        <v>33</v>
      </c>
      <c r="B38" s="8" t="s">
        <v>29</v>
      </c>
      <c r="C38" s="9">
        <v>16866579</v>
      </c>
      <c r="D38" s="9">
        <v>0</v>
      </c>
      <c r="E38" s="9">
        <v>-32</v>
      </c>
      <c r="F38" s="9">
        <v>0</v>
      </c>
      <c r="G38" s="24">
        <f t="shared" si="0"/>
        <v>16866547</v>
      </c>
      <c r="H38" s="9">
        <v>-9959</v>
      </c>
      <c r="I38" s="25">
        <f t="shared" si="1"/>
        <v>16856588</v>
      </c>
      <c r="J38" s="3"/>
      <c r="K38" s="3"/>
      <c r="L38" s="3"/>
      <c r="M38" s="3"/>
    </row>
    <row r="39" spans="1:13" s="1" customFormat="1" x14ac:dyDescent="0.15">
      <c r="A39" s="2">
        <v>34</v>
      </c>
      <c r="B39" s="8" t="s">
        <v>30</v>
      </c>
      <c r="C39" s="9">
        <v>41007968</v>
      </c>
      <c r="D39" s="9">
        <v>-17469</v>
      </c>
      <c r="E39" s="9">
        <v>-326</v>
      </c>
      <c r="F39" s="9">
        <v>-6877</v>
      </c>
      <c r="G39" s="24">
        <f t="shared" si="0"/>
        <v>40983296</v>
      </c>
      <c r="H39" s="9">
        <v>0</v>
      </c>
      <c r="I39" s="25">
        <f t="shared" si="1"/>
        <v>40983296</v>
      </c>
      <c r="J39" s="3"/>
      <c r="K39" s="3"/>
      <c r="L39" s="3"/>
      <c r="M39" s="3"/>
    </row>
    <row r="40" spans="1:13" s="1" customFormat="1" x14ac:dyDescent="0.15">
      <c r="A40" s="2">
        <v>35</v>
      </c>
      <c r="B40" s="8" t="s">
        <v>31</v>
      </c>
      <c r="C40" s="9">
        <v>13838247</v>
      </c>
      <c r="D40" s="9">
        <v>0</v>
      </c>
      <c r="E40" s="9">
        <v>0</v>
      </c>
      <c r="F40" s="9">
        <v>0</v>
      </c>
      <c r="G40" s="24">
        <f t="shared" si="0"/>
        <v>13838247</v>
      </c>
      <c r="H40" s="9">
        <v>-5780</v>
      </c>
      <c r="I40" s="25">
        <f t="shared" si="1"/>
        <v>13832467</v>
      </c>
      <c r="J40" s="3"/>
      <c r="K40" s="3"/>
      <c r="L40" s="3"/>
      <c r="M40" s="3"/>
    </row>
    <row r="41" spans="1:13" s="1" customFormat="1" x14ac:dyDescent="0.15">
      <c r="A41" s="2">
        <v>36</v>
      </c>
      <c r="B41" s="8" t="s">
        <v>32</v>
      </c>
      <c r="C41" s="9">
        <v>14929784</v>
      </c>
      <c r="D41" s="9">
        <v>0</v>
      </c>
      <c r="E41" s="9">
        <v>-75</v>
      </c>
      <c r="F41" s="9">
        <v>-5193</v>
      </c>
      <c r="G41" s="24">
        <f t="shared" si="0"/>
        <v>14924516</v>
      </c>
      <c r="H41" s="9">
        <v>-8105</v>
      </c>
      <c r="I41" s="25">
        <f t="shared" si="1"/>
        <v>14916411</v>
      </c>
      <c r="J41" s="3"/>
      <c r="K41" s="3"/>
      <c r="L41" s="3"/>
      <c r="M41" s="3"/>
    </row>
    <row r="42" spans="1:13" s="1" customFormat="1" x14ac:dyDescent="0.15">
      <c r="A42" s="2">
        <v>37</v>
      </c>
      <c r="B42" s="8" t="s">
        <v>33</v>
      </c>
      <c r="C42" s="9">
        <v>2403164</v>
      </c>
      <c r="D42" s="9">
        <v>-3182</v>
      </c>
      <c r="E42" s="9">
        <v>0</v>
      </c>
      <c r="F42" s="9">
        <v>-17754</v>
      </c>
      <c r="G42" s="24">
        <f t="shared" si="0"/>
        <v>2382228</v>
      </c>
      <c r="H42" s="9">
        <v>0</v>
      </c>
      <c r="I42" s="25">
        <f t="shared" si="1"/>
        <v>2382228</v>
      </c>
      <c r="J42" s="3"/>
      <c r="K42" s="3"/>
      <c r="L42" s="3"/>
      <c r="M42" s="3"/>
    </row>
    <row r="43" spans="1:13" s="1" customFormat="1" x14ac:dyDescent="0.15">
      <c r="A43" s="2">
        <v>38</v>
      </c>
      <c r="B43" s="8" t="s">
        <v>34</v>
      </c>
      <c r="C43" s="9">
        <v>4966850</v>
      </c>
      <c r="D43" s="9">
        <v>0</v>
      </c>
      <c r="E43" s="9">
        <v>-81</v>
      </c>
      <c r="F43" s="9">
        <v>0</v>
      </c>
      <c r="G43" s="24">
        <f t="shared" si="0"/>
        <v>4966769</v>
      </c>
      <c r="H43" s="9">
        <v>-2446</v>
      </c>
      <c r="I43" s="25">
        <f t="shared" si="1"/>
        <v>4964323</v>
      </c>
      <c r="J43" s="3"/>
      <c r="K43" s="3"/>
      <c r="L43" s="3"/>
      <c r="M43" s="3"/>
    </row>
    <row r="44" spans="1:13" s="1" customFormat="1" x14ac:dyDescent="0.15">
      <c r="A44" s="2">
        <v>39</v>
      </c>
      <c r="B44" s="8" t="s">
        <v>119</v>
      </c>
      <c r="C44" s="9">
        <v>8634821</v>
      </c>
      <c r="D44" s="9">
        <v>-3555</v>
      </c>
      <c r="E44" s="9">
        <v>-67</v>
      </c>
      <c r="F44" s="9">
        <v>0</v>
      </c>
      <c r="G44" s="24">
        <f t="shared" si="0"/>
        <v>8631199</v>
      </c>
      <c r="H44" s="9">
        <v>0</v>
      </c>
      <c r="I44" s="25">
        <f t="shared" si="1"/>
        <v>8631199</v>
      </c>
      <c r="J44" s="3"/>
      <c r="K44" s="3"/>
      <c r="L44" s="3"/>
      <c r="M44" s="3"/>
    </row>
    <row r="45" spans="1:13" s="1" customFormat="1" x14ac:dyDescent="0.15">
      <c r="A45" s="2">
        <v>40</v>
      </c>
      <c r="B45" s="8" t="s">
        <v>120</v>
      </c>
      <c r="C45" s="9">
        <v>3806341</v>
      </c>
      <c r="D45" s="9">
        <v>0</v>
      </c>
      <c r="E45" s="9">
        <v>0</v>
      </c>
      <c r="F45" s="9">
        <v>-2301</v>
      </c>
      <c r="G45" s="24">
        <f t="shared" si="0"/>
        <v>3804040</v>
      </c>
      <c r="H45" s="9">
        <v>-1840</v>
      </c>
      <c r="I45" s="25">
        <f t="shared" si="1"/>
        <v>3802200</v>
      </c>
      <c r="J45" s="3"/>
      <c r="K45" s="3"/>
      <c r="L45" s="3"/>
      <c r="M45" s="3"/>
    </row>
    <row r="46" spans="1:13" s="1" customFormat="1" x14ac:dyDescent="0.15">
      <c r="A46" s="2">
        <v>41</v>
      </c>
      <c r="B46" s="8" t="s">
        <v>35</v>
      </c>
      <c r="C46" s="9">
        <v>15378121</v>
      </c>
      <c r="D46" s="9">
        <v>0</v>
      </c>
      <c r="E46" s="9">
        <v>0</v>
      </c>
      <c r="F46" s="9">
        <v>0</v>
      </c>
      <c r="G46" s="24">
        <f t="shared" si="0"/>
        <v>15378121</v>
      </c>
      <c r="H46" s="9">
        <v>-7092</v>
      </c>
      <c r="I46" s="25">
        <f t="shared" si="1"/>
        <v>15371029</v>
      </c>
      <c r="J46" s="3"/>
      <c r="K46" s="3"/>
      <c r="L46" s="3"/>
      <c r="M46" s="3"/>
    </row>
    <row r="47" spans="1:13" s="1" customFormat="1" x14ac:dyDescent="0.15">
      <c r="A47" s="2">
        <v>42</v>
      </c>
      <c r="B47" s="8" t="s">
        <v>36</v>
      </c>
      <c r="C47" s="9">
        <v>42831531</v>
      </c>
      <c r="D47" s="9">
        <v>0</v>
      </c>
      <c r="E47" s="9">
        <v>-600</v>
      </c>
      <c r="F47" s="9">
        <v>-5855</v>
      </c>
      <c r="G47" s="24">
        <f t="shared" si="0"/>
        <v>42825076</v>
      </c>
      <c r="H47" s="9">
        <v>-27664</v>
      </c>
      <c r="I47" s="25">
        <f t="shared" si="1"/>
        <v>42797412</v>
      </c>
      <c r="J47" s="3"/>
      <c r="K47" s="3"/>
      <c r="L47" s="3"/>
      <c r="M47" s="3"/>
    </row>
    <row r="48" spans="1:13" s="1" customFormat="1" x14ac:dyDescent="0.15">
      <c r="A48" s="2">
        <v>43</v>
      </c>
      <c r="B48" s="8" t="s">
        <v>37</v>
      </c>
      <c r="C48" s="9">
        <v>133518261</v>
      </c>
      <c r="D48" s="9">
        <v>0</v>
      </c>
      <c r="E48" s="9">
        <v>-1879</v>
      </c>
      <c r="F48" s="9">
        <v>-4939</v>
      </c>
      <c r="G48" s="24">
        <f t="shared" si="0"/>
        <v>133511443</v>
      </c>
      <c r="H48" s="9">
        <v>-81543</v>
      </c>
      <c r="I48" s="25">
        <f t="shared" si="1"/>
        <v>133429900</v>
      </c>
      <c r="J48" s="3"/>
      <c r="K48" s="3"/>
      <c r="L48" s="3"/>
      <c r="M48" s="3"/>
    </row>
    <row r="49" spans="1:13" s="1" customFormat="1" x14ac:dyDescent="0.15">
      <c r="A49" s="2">
        <v>44</v>
      </c>
      <c r="B49" s="8" t="s">
        <v>121</v>
      </c>
      <c r="C49" s="9">
        <v>24832665</v>
      </c>
      <c r="D49" s="9">
        <v>0</v>
      </c>
      <c r="E49" s="9">
        <v>-360</v>
      </c>
      <c r="F49" s="9">
        <v>0</v>
      </c>
      <c r="G49" s="24">
        <f t="shared" si="0"/>
        <v>24832305</v>
      </c>
      <c r="H49" s="9">
        <v>-11115</v>
      </c>
      <c r="I49" s="25">
        <f t="shared" si="1"/>
        <v>24821190</v>
      </c>
      <c r="J49" s="3"/>
      <c r="K49" s="3"/>
      <c r="L49" s="3"/>
      <c r="M49" s="3"/>
    </row>
    <row r="50" spans="1:13" s="1" customFormat="1" x14ac:dyDescent="0.15">
      <c r="A50" s="2">
        <v>45</v>
      </c>
      <c r="B50" s="8" t="s">
        <v>38</v>
      </c>
      <c r="C50" s="9">
        <v>328376</v>
      </c>
      <c r="D50" s="9">
        <v>0</v>
      </c>
      <c r="E50" s="9">
        <v>0</v>
      </c>
      <c r="F50" s="9">
        <v>0</v>
      </c>
      <c r="G50" s="24">
        <f t="shared" si="0"/>
        <v>328376</v>
      </c>
      <c r="H50" s="9">
        <v>-291</v>
      </c>
      <c r="I50" s="25">
        <f t="shared" si="1"/>
        <v>328085</v>
      </c>
      <c r="J50" s="3"/>
      <c r="K50" s="3"/>
      <c r="L50" s="3"/>
      <c r="M50" s="3"/>
    </row>
    <row r="51" spans="1:13" s="1" customFormat="1" x14ac:dyDescent="0.15">
      <c r="A51" s="2">
        <v>46</v>
      </c>
      <c r="B51" s="8" t="s">
        <v>39</v>
      </c>
      <c r="C51" s="9">
        <v>16640384</v>
      </c>
      <c r="D51" s="9">
        <v>-6965</v>
      </c>
      <c r="E51" s="9">
        <v>0</v>
      </c>
      <c r="F51" s="9">
        <v>0</v>
      </c>
      <c r="G51" s="24">
        <f t="shared" si="0"/>
        <v>16633419</v>
      </c>
      <c r="H51" s="9">
        <v>0</v>
      </c>
      <c r="I51" s="25">
        <f t="shared" si="1"/>
        <v>16633419</v>
      </c>
      <c r="J51" s="3"/>
      <c r="K51" s="3"/>
      <c r="L51" s="3"/>
      <c r="M51" s="3"/>
    </row>
    <row r="52" spans="1:13" s="1" customFormat="1" x14ac:dyDescent="0.15">
      <c r="A52" s="2">
        <v>47</v>
      </c>
      <c r="B52" s="8" t="s">
        <v>40</v>
      </c>
      <c r="C52" s="9">
        <v>22021540</v>
      </c>
      <c r="D52" s="9">
        <v>0</v>
      </c>
      <c r="E52" s="9">
        <v>0</v>
      </c>
      <c r="F52" s="9">
        <v>0</v>
      </c>
      <c r="G52" s="24">
        <f t="shared" si="0"/>
        <v>22021540</v>
      </c>
      <c r="H52" s="9">
        <v>-16652</v>
      </c>
      <c r="I52" s="25">
        <f t="shared" si="1"/>
        <v>22004888</v>
      </c>
      <c r="J52" s="3"/>
      <c r="K52" s="3"/>
      <c r="L52" s="3"/>
      <c r="M52" s="3"/>
    </row>
    <row r="53" spans="1:13" s="1" customFormat="1" x14ac:dyDescent="0.15">
      <c r="A53" s="2">
        <v>48</v>
      </c>
      <c r="B53" s="8" t="s">
        <v>41</v>
      </c>
      <c r="C53" s="9">
        <v>14115846</v>
      </c>
      <c r="D53" s="9">
        <v>0</v>
      </c>
      <c r="E53" s="9">
        <v>-219</v>
      </c>
      <c r="F53" s="9">
        <v>0</v>
      </c>
      <c r="G53" s="24">
        <f t="shared" si="0"/>
        <v>14115627</v>
      </c>
      <c r="H53" s="9">
        <v>-7231</v>
      </c>
      <c r="I53" s="25">
        <f t="shared" si="1"/>
        <v>14108396</v>
      </c>
      <c r="J53" s="3"/>
      <c r="K53" s="3"/>
      <c r="L53" s="3"/>
      <c r="M53" s="3"/>
    </row>
    <row r="54" spans="1:13" s="1" customFormat="1" x14ac:dyDescent="0.15">
      <c r="A54" s="2">
        <v>49</v>
      </c>
      <c r="B54" s="8" t="s">
        <v>42</v>
      </c>
      <c r="C54" s="9">
        <v>2882423</v>
      </c>
      <c r="D54" s="9">
        <v>0</v>
      </c>
      <c r="E54" s="9">
        <v>0</v>
      </c>
      <c r="F54" s="9">
        <v>0</v>
      </c>
      <c r="G54" s="24">
        <f t="shared" si="0"/>
        <v>2882423</v>
      </c>
      <c r="H54" s="9">
        <v>-1347</v>
      </c>
      <c r="I54" s="25">
        <f t="shared" si="1"/>
        <v>2881076</v>
      </c>
      <c r="J54" s="3"/>
      <c r="K54" s="3"/>
      <c r="L54" s="3"/>
      <c r="M54" s="3"/>
    </row>
    <row r="55" spans="1:13" s="1" customFormat="1" x14ac:dyDescent="0.15">
      <c r="A55" s="2">
        <v>50</v>
      </c>
      <c r="B55" s="8" t="s">
        <v>122</v>
      </c>
      <c r="C55" s="9">
        <v>6685553</v>
      </c>
      <c r="D55" s="9">
        <v>0</v>
      </c>
      <c r="E55" s="9">
        <v>0</v>
      </c>
      <c r="F55" s="9">
        <v>0</v>
      </c>
      <c r="G55" s="24">
        <f t="shared" si="0"/>
        <v>6685553</v>
      </c>
      <c r="H55" s="9">
        <v>-3324</v>
      </c>
      <c r="I55" s="25">
        <f t="shared" si="1"/>
        <v>6682229</v>
      </c>
      <c r="J55" s="3"/>
      <c r="K55" s="3"/>
      <c r="L55" s="3"/>
      <c r="M55" s="3"/>
    </row>
    <row r="56" spans="1:13" s="1" customFormat="1" x14ac:dyDescent="0.15">
      <c r="A56" s="2">
        <v>51</v>
      </c>
      <c r="B56" s="8" t="s">
        <v>43</v>
      </c>
      <c r="C56" s="9">
        <v>1010622</v>
      </c>
      <c r="D56" s="9">
        <v>0</v>
      </c>
      <c r="E56" s="9">
        <v>0</v>
      </c>
      <c r="F56" s="9">
        <v>0</v>
      </c>
      <c r="G56" s="24">
        <f t="shared" si="0"/>
        <v>1010622</v>
      </c>
      <c r="H56" s="9">
        <v>-1572</v>
      </c>
      <c r="I56" s="25">
        <f t="shared" si="1"/>
        <v>1009050</v>
      </c>
      <c r="J56" s="3"/>
      <c r="K56" s="3"/>
      <c r="L56" s="3"/>
      <c r="M56" s="3"/>
    </row>
    <row r="57" spans="1:13" s="1" customFormat="1" x14ac:dyDescent="0.15">
      <c r="A57" s="2">
        <v>52</v>
      </c>
      <c r="B57" s="8" t="s">
        <v>44</v>
      </c>
      <c r="C57" s="9">
        <v>11818399</v>
      </c>
      <c r="D57" s="9">
        <v>0</v>
      </c>
      <c r="E57" s="9">
        <v>0</v>
      </c>
      <c r="F57" s="9">
        <v>0</v>
      </c>
      <c r="G57" s="24">
        <f t="shared" si="0"/>
        <v>11818399</v>
      </c>
      <c r="H57" s="9">
        <v>-4657</v>
      </c>
      <c r="I57" s="25">
        <f t="shared" si="1"/>
        <v>11813742</v>
      </c>
      <c r="J57" s="3"/>
      <c r="K57" s="3"/>
      <c r="L57" s="3"/>
      <c r="M57" s="3"/>
    </row>
    <row r="58" spans="1:13" s="1" customFormat="1" x14ac:dyDescent="0.15">
      <c r="A58" s="2">
        <v>53</v>
      </c>
      <c r="B58" s="8" t="s">
        <v>45</v>
      </c>
      <c r="C58" s="9">
        <v>190646232</v>
      </c>
      <c r="D58" s="9">
        <v>0</v>
      </c>
      <c r="E58" s="9">
        <v>-44</v>
      </c>
      <c r="F58" s="9">
        <v>-23206</v>
      </c>
      <c r="G58" s="24">
        <f t="shared" si="0"/>
        <v>190622982</v>
      </c>
      <c r="H58" s="9">
        <v>-135478</v>
      </c>
      <c r="I58" s="25">
        <f t="shared" si="1"/>
        <v>190487504</v>
      </c>
      <c r="J58" s="3"/>
      <c r="K58" s="3"/>
      <c r="L58" s="3"/>
      <c r="M58" s="3"/>
    </row>
    <row r="59" spans="1:13" s="1" customFormat="1" x14ac:dyDescent="0.15">
      <c r="A59" s="2">
        <v>54</v>
      </c>
      <c r="B59" s="8" t="s">
        <v>46</v>
      </c>
      <c r="C59" s="9">
        <v>11231587</v>
      </c>
      <c r="D59" s="9">
        <v>0</v>
      </c>
      <c r="E59" s="9">
        <v>-43</v>
      </c>
      <c r="F59" s="9">
        <v>0</v>
      </c>
      <c r="G59" s="24">
        <f t="shared" si="0"/>
        <v>11231544</v>
      </c>
      <c r="H59" s="9">
        <v>-8259</v>
      </c>
      <c r="I59" s="25">
        <f t="shared" si="1"/>
        <v>11223285</v>
      </c>
      <c r="J59" s="3"/>
      <c r="K59" s="3"/>
      <c r="L59" s="3"/>
      <c r="M59" s="3"/>
    </row>
    <row r="60" spans="1:13" s="1" customFormat="1" x14ac:dyDescent="0.15">
      <c r="A60" s="2">
        <v>55</v>
      </c>
      <c r="B60" s="8" t="s">
        <v>47</v>
      </c>
      <c r="C60" s="9">
        <v>6040821</v>
      </c>
      <c r="D60" s="9">
        <v>0</v>
      </c>
      <c r="E60" s="9">
        <v>-59</v>
      </c>
      <c r="F60" s="9">
        <v>0</v>
      </c>
      <c r="G60" s="24">
        <f t="shared" si="0"/>
        <v>6040762</v>
      </c>
      <c r="H60" s="9">
        <v>-2521</v>
      </c>
      <c r="I60" s="25">
        <f t="shared" si="1"/>
        <v>6038241</v>
      </c>
      <c r="J60" s="3"/>
      <c r="K60" s="3"/>
      <c r="L60" s="3"/>
      <c r="M60" s="3"/>
    </row>
    <row r="61" spans="1:13" s="1" customFormat="1" x14ac:dyDescent="0.15">
      <c r="A61" s="2">
        <v>56</v>
      </c>
      <c r="B61" s="8" t="s">
        <v>48</v>
      </c>
      <c r="C61" s="9">
        <v>4163119</v>
      </c>
      <c r="D61" s="9">
        <v>0</v>
      </c>
      <c r="E61" s="9">
        <v>0</v>
      </c>
      <c r="F61" s="9">
        <v>0</v>
      </c>
      <c r="G61" s="24">
        <f t="shared" si="0"/>
        <v>4163119</v>
      </c>
      <c r="H61" s="9">
        <v>-2688</v>
      </c>
      <c r="I61" s="25">
        <f t="shared" si="1"/>
        <v>4160431</v>
      </c>
      <c r="J61" s="3"/>
      <c r="K61" s="3"/>
      <c r="L61" s="3"/>
      <c r="M61" s="3"/>
    </row>
    <row r="62" spans="1:13" s="1" customFormat="1" x14ac:dyDescent="0.15">
      <c r="A62" s="2">
        <v>57</v>
      </c>
      <c r="B62" s="8" t="s">
        <v>49</v>
      </c>
      <c r="C62" s="9">
        <v>2280215</v>
      </c>
      <c r="D62" s="9">
        <v>-1116</v>
      </c>
      <c r="E62" s="9">
        <v>0</v>
      </c>
      <c r="F62" s="9">
        <v>0</v>
      </c>
      <c r="G62" s="24">
        <f t="shared" si="0"/>
        <v>2279099</v>
      </c>
      <c r="H62" s="9">
        <v>0</v>
      </c>
      <c r="I62" s="25">
        <f t="shared" si="1"/>
        <v>2279099</v>
      </c>
      <c r="J62" s="3"/>
      <c r="K62" s="3"/>
      <c r="L62" s="3"/>
      <c r="M62" s="3"/>
    </row>
    <row r="63" spans="1:13" s="1" customFormat="1" x14ac:dyDescent="0.15">
      <c r="A63" s="2">
        <v>58</v>
      </c>
      <c r="B63" s="8" t="s">
        <v>50</v>
      </c>
      <c r="C63" s="9">
        <v>13170694</v>
      </c>
      <c r="D63" s="9">
        <v>0</v>
      </c>
      <c r="E63" s="9">
        <v>0</v>
      </c>
      <c r="F63" s="9">
        <v>0</v>
      </c>
      <c r="G63" s="24">
        <f t="shared" si="0"/>
        <v>13170694</v>
      </c>
      <c r="H63" s="9">
        <v>-6941</v>
      </c>
      <c r="I63" s="25">
        <f t="shared" si="1"/>
        <v>13163753</v>
      </c>
      <c r="J63" s="3"/>
      <c r="K63" s="3"/>
      <c r="L63" s="3"/>
      <c r="M63" s="3"/>
    </row>
    <row r="64" spans="1:13" s="1" customFormat="1" x14ac:dyDescent="0.15">
      <c r="A64" s="2">
        <v>59</v>
      </c>
      <c r="B64" s="8" t="s">
        <v>51</v>
      </c>
      <c r="C64" s="9">
        <v>2296121</v>
      </c>
      <c r="D64" s="9">
        <v>0</v>
      </c>
      <c r="E64" s="9">
        <v>-81</v>
      </c>
      <c r="F64" s="9">
        <v>0</v>
      </c>
      <c r="G64" s="24">
        <f t="shared" si="0"/>
        <v>2296040</v>
      </c>
      <c r="H64" s="9">
        <v>-1845</v>
      </c>
      <c r="I64" s="25">
        <f t="shared" si="1"/>
        <v>2294195</v>
      </c>
      <c r="J64" s="3"/>
      <c r="K64" s="3"/>
      <c r="L64" s="3"/>
      <c r="M64" s="3"/>
    </row>
    <row r="65" spans="1:13" s="1" customFormat="1" x14ac:dyDescent="0.15">
      <c r="A65" s="2">
        <v>60</v>
      </c>
      <c r="B65" s="8" t="s">
        <v>52</v>
      </c>
      <c r="C65" s="9">
        <v>27184621</v>
      </c>
      <c r="D65" s="9">
        <v>-12079</v>
      </c>
      <c r="E65" s="9">
        <v>-62</v>
      </c>
      <c r="F65" s="9">
        <v>0</v>
      </c>
      <c r="G65" s="24">
        <f t="shared" si="0"/>
        <v>27172480</v>
      </c>
      <c r="H65" s="9">
        <v>0</v>
      </c>
      <c r="I65" s="25">
        <f t="shared" si="1"/>
        <v>27172480</v>
      </c>
      <c r="J65" s="3"/>
      <c r="K65" s="3"/>
      <c r="L65" s="3"/>
      <c r="M65" s="3"/>
    </row>
    <row r="66" spans="1:13" s="1" customFormat="1" x14ac:dyDescent="0.15">
      <c r="A66" s="2">
        <v>62</v>
      </c>
      <c r="B66" s="8" t="s">
        <v>53</v>
      </c>
      <c r="C66" s="9">
        <v>3199222</v>
      </c>
      <c r="D66" s="9">
        <v>0</v>
      </c>
      <c r="E66" s="9">
        <v>0</v>
      </c>
      <c r="F66" s="9">
        <v>0</v>
      </c>
      <c r="G66" s="24">
        <f t="shared" si="0"/>
        <v>3199222</v>
      </c>
      <c r="H66" s="9">
        <v>-2429</v>
      </c>
      <c r="I66" s="25">
        <f t="shared" si="1"/>
        <v>3196793</v>
      </c>
      <c r="J66" s="3"/>
      <c r="K66" s="3"/>
      <c r="L66" s="3"/>
      <c r="M66" s="3"/>
    </row>
    <row r="67" spans="1:13" s="1" customFormat="1" x14ac:dyDescent="0.15">
      <c r="A67" s="2">
        <v>63</v>
      </c>
      <c r="B67" s="8" t="s">
        <v>54</v>
      </c>
      <c r="C67" s="9">
        <v>9687563</v>
      </c>
      <c r="D67" s="9">
        <v>0</v>
      </c>
      <c r="E67" s="9">
        <v>0</v>
      </c>
      <c r="F67" s="9">
        <v>0</v>
      </c>
      <c r="G67" s="24">
        <f t="shared" si="0"/>
        <v>9687563</v>
      </c>
      <c r="H67" s="9">
        <v>-5354</v>
      </c>
      <c r="I67" s="25">
        <f t="shared" si="1"/>
        <v>9682209</v>
      </c>
      <c r="J67" s="3"/>
      <c r="K67" s="3"/>
      <c r="L67" s="3"/>
      <c r="M67" s="3"/>
    </row>
    <row r="68" spans="1:13" s="1" customFormat="1" x14ac:dyDescent="0.15">
      <c r="A68" s="2">
        <v>65</v>
      </c>
      <c r="B68" s="8" t="s">
        <v>55</v>
      </c>
      <c r="C68" s="9">
        <v>3481906</v>
      </c>
      <c r="D68" s="9">
        <v>0</v>
      </c>
      <c r="E68" s="9">
        <v>0</v>
      </c>
      <c r="F68" s="9">
        <v>0</v>
      </c>
      <c r="G68" s="24">
        <f t="shared" si="0"/>
        <v>3481906</v>
      </c>
      <c r="H68" s="9">
        <v>-2122</v>
      </c>
      <c r="I68" s="25">
        <f t="shared" si="1"/>
        <v>3479784</v>
      </c>
      <c r="J68" s="3"/>
      <c r="K68" s="3"/>
      <c r="L68" s="3"/>
      <c r="M68" s="3"/>
    </row>
    <row r="69" spans="1:13" s="1" customFormat="1" x14ac:dyDescent="0.15">
      <c r="A69" s="2">
        <v>66</v>
      </c>
      <c r="B69" s="8" t="s">
        <v>123</v>
      </c>
      <c r="C69" s="9">
        <v>1732872</v>
      </c>
      <c r="D69" s="9">
        <v>0</v>
      </c>
      <c r="E69" s="9">
        <v>0</v>
      </c>
      <c r="F69" s="9">
        <v>0</v>
      </c>
      <c r="G69" s="24">
        <f t="shared" si="0"/>
        <v>1732872</v>
      </c>
      <c r="H69" s="9">
        <v>-1880</v>
      </c>
      <c r="I69" s="25">
        <f t="shared" si="1"/>
        <v>1730992</v>
      </c>
      <c r="J69" s="3"/>
      <c r="K69" s="3"/>
      <c r="L69" s="3"/>
      <c r="M69" s="3"/>
    </row>
    <row r="70" spans="1:13" s="1" customFormat="1" x14ac:dyDescent="0.15">
      <c r="A70" s="2">
        <v>67</v>
      </c>
      <c r="B70" s="8" t="s">
        <v>56</v>
      </c>
      <c r="C70" s="9">
        <v>6449175</v>
      </c>
      <c r="D70" s="9">
        <v>0</v>
      </c>
      <c r="E70" s="9">
        <v>-177</v>
      </c>
      <c r="F70" s="9">
        <v>0</v>
      </c>
      <c r="G70" s="24">
        <f t="shared" si="0"/>
        <v>6448998</v>
      </c>
      <c r="H70" s="9">
        <v>-2877</v>
      </c>
      <c r="I70" s="25">
        <f t="shared" si="1"/>
        <v>6446121</v>
      </c>
      <c r="J70" s="3"/>
      <c r="K70" s="3"/>
      <c r="L70" s="3"/>
      <c r="M70" s="3"/>
    </row>
    <row r="71" spans="1:13" s="1" customFormat="1" x14ac:dyDescent="0.15">
      <c r="A71" s="2">
        <v>68</v>
      </c>
      <c r="B71" s="8" t="s">
        <v>57</v>
      </c>
      <c r="C71" s="9">
        <v>13842117</v>
      </c>
      <c r="D71" s="9">
        <v>0</v>
      </c>
      <c r="E71" s="9">
        <v>-322</v>
      </c>
      <c r="F71" s="9">
        <v>0</v>
      </c>
      <c r="G71" s="24">
        <f t="shared" ref="G71:G134" si="2">SUM(C71:F71)</f>
        <v>13841795</v>
      </c>
      <c r="H71" s="9">
        <v>-7887</v>
      </c>
      <c r="I71" s="25">
        <f t="shared" ref="I71:I134" si="3">G71+H71</f>
        <v>13833908</v>
      </c>
      <c r="J71" s="3"/>
      <c r="K71" s="3"/>
      <c r="L71" s="3"/>
      <c r="M71" s="3"/>
    </row>
    <row r="72" spans="1:13" s="1" customFormat="1" x14ac:dyDescent="0.15">
      <c r="A72" s="2">
        <v>69</v>
      </c>
      <c r="B72" s="8" t="s">
        <v>58</v>
      </c>
      <c r="C72" s="9">
        <v>10267912</v>
      </c>
      <c r="D72" s="9">
        <v>0</v>
      </c>
      <c r="E72" s="9">
        <v>-129</v>
      </c>
      <c r="F72" s="9">
        <v>-2594</v>
      </c>
      <c r="G72" s="24">
        <f t="shared" si="2"/>
        <v>10265189</v>
      </c>
      <c r="H72" s="9">
        <v>-4996</v>
      </c>
      <c r="I72" s="25">
        <f t="shared" si="3"/>
        <v>10260193</v>
      </c>
      <c r="J72" s="3"/>
      <c r="K72" s="3"/>
      <c r="L72" s="3"/>
      <c r="M72" s="3"/>
    </row>
    <row r="73" spans="1:13" s="1" customFormat="1" x14ac:dyDescent="0.15">
      <c r="A73" s="2">
        <v>70</v>
      </c>
      <c r="B73" s="8" t="s">
        <v>59</v>
      </c>
      <c r="C73" s="9">
        <v>9752569</v>
      </c>
      <c r="D73" s="9">
        <v>0</v>
      </c>
      <c r="E73" s="9">
        <v>0</v>
      </c>
      <c r="F73" s="9">
        <v>0</v>
      </c>
      <c r="G73" s="24">
        <f t="shared" si="2"/>
        <v>9752569</v>
      </c>
      <c r="H73" s="9">
        <v>-3999</v>
      </c>
      <c r="I73" s="25">
        <f t="shared" si="3"/>
        <v>9748570</v>
      </c>
      <c r="J73" s="3"/>
      <c r="K73" s="3"/>
      <c r="L73" s="3"/>
      <c r="M73" s="3"/>
    </row>
    <row r="74" spans="1:13" s="1" customFormat="1" x14ac:dyDescent="0.15">
      <c r="A74" s="2">
        <v>71</v>
      </c>
      <c r="B74" s="8" t="s">
        <v>60</v>
      </c>
      <c r="C74" s="9">
        <v>27195034</v>
      </c>
      <c r="D74" s="9">
        <v>-9635</v>
      </c>
      <c r="E74" s="9">
        <v>-20</v>
      </c>
      <c r="F74" s="9">
        <v>0</v>
      </c>
      <c r="G74" s="24">
        <f t="shared" si="2"/>
        <v>27185379</v>
      </c>
      <c r="H74" s="9">
        <v>0</v>
      </c>
      <c r="I74" s="25">
        <f t="shared" si="3"/>
        <v>27185379</v>
      </c>
      <c r="J74" s="3"/>
      <c r="K74" s="3"/>
      <c r="L74" s="3"/>
      <c r="M74" s="3"/>
    </row>
    <row r="75" spans="1:13" s="1" customFormat="1" x14ac:dyDescent="0.15">
      <c r="A75" s="2">
        <v>72</v>
      </c>
      <c r="B75" s="8" t="s">
        <v>124</v>
      </c>
      <c r="C75" s="9">
        <v>11625908</v>
      </c>
      <c r="D75" s="9">
        <v>0</v>
      </c>
      <c r="E75" s="9">
        <v>0</v>
      </c>
      <c r="F75" s="9">
        <v>0</v>
      </c>
      <c r="G75" s="24">
        <f t="shared" si="2"/>
        <v>11625908</v>
      </c>
      <c r="H75" s="9">
        <v>-6929</v>
      </c>
      <c r="I75" s="25">
        <f t="shared" si="3"/>
        <v>11618979</v>
      </c>
      <c r="J75" s="3"/>
      <c r="K75" s="3"/>
      <c r="L75" s="3"/>
      <c r="M75" s="3"/>
    </row>
    <row r="76" spans="1:13" s="1" customFormat="1" x14ac:dyDescent="0.15">
      <c r="A76" s="2">
        <v>73</v>
      </c>
      <c r="B76" s="8" t="s">
        <v>61</v>
      </c>
      <c r="C76" s="9">
        <v>5475713</v>
      </c>
      <c r="D76" s="9">
        <v>0</v>
      </c>
      <c r="E76" s="9">
        <v>-43</v>
      </c>
      <c r="F76" s="9">
        <v>0</v>
      </c>
      <c r="G76" s="24">
        <f t="shared" si="2"/>
        <v>5475670</v>
      </c>
      <c r="H76" s="9">
        <v>-3002</v>
      </c>
      <c r="I76" s="25">
        <f t="shared" si="3"/>
        <v>5472668</v>
      </c>
      <c r="J76" s="3"/>
      <c r="K76" s="3"/>
      <c r="L76" s="3"/>
      <c r="M76" s="3"/>
    </row>
    <row r="77" spans="1:13" s="1" customFormat="1" x14ac:dyDescent="0.15">
      <c r="A77" s="2">
        <v>74</v>
      </c>
      <c r="B77" s="8" t="s">
        <v>62</v>
      </c>
      <c r="C77" s="9">
        <v>22737154</v>
      </c>
      <c r="D77" s="9">
        <v>0</v>
      </c>
      <c r="E77" s="9">
        <v>-2509</v>
      </c>
      <c r="F77" s="9">
        <v>0</v>
      </c>
      <c r="G77" s="24">
        <f t="shared" si="2"/>
        <v>22734645</v>
      </c>
      <c r="H77" s="9">
        <v>-9934</v>
      </c>
      <c r="I77" s="25">
        <f t="shared" si="3"/>
        <v>22724711</v>
      </c>
      <c r="J77" s="3"/>
      <c r="K77" s="3"/>
      <c r="L77" s="3"/>
      <c r="M77" s="3"/>
    </row>
    <row r="78" spans="1:13" s="1" customFormat="1" x14ac:dyDescent="0.15">
      <c r="A78" s="2">
        <v>75</v>
      </c>
      <c r="B78" s="8" t="s">
        <v>125</v>
      </c>
      <c r="C78" s="9">
        <v>291434812</v>
      </c>
      <c r="D78" s="9">
        <v>0</v>
      </c>
      <c r="E78" s="9">
        <v>-316</v>
      </c>
      <c r="F78" s="9">
        <v>-14769</v>
      </c>
      <c r="G78" s="24">
        <f t="shared" si="2"/>
        <v>291419727</v>
      </c>
      <c r="H78" s="9">
        <v>-146908</v>
      </c>
      <c r="I78" s="25">
        <f t="shared" si="3"/>
        <v>291272819</v>
      </c>
      <c r="J78" s="3"/>
      <c r="K78" s="3"/>
      <c r="L78" s="3"/>
      <c r="M78" s="3"/>
    </row>
    <row r="79" spans="1:13" s="1" customFormat="1" x14ac:dyDescent="0.15">
      <c r="A79" s="2">
        <v>77</v>
      </c>
      <c r="B79" s="8" t="s">
        <v>126</v>
      </c>
      <c r="C79" s="9">
        <v>12825616</v>
      </c>
      <c r="D79" s="9">
        <v>0</v>
      </c>
      <c r="E79" s="9">
        <v>0</v>
      </c>
      <c r="F79" s="9">
        <v>0</v>
      </c>
      <c r="G79" s="24">
        <f t="shared" si="2"/>
        <v>12825616</v>
      </c>
      <c r="H79" s="9">
        <v>-6439</v>
      </c>
      <c r="I79" s="25">
        <f t="shared" si="3"/>
        <v>12819177</v>
      </c>
      <c r="J79" s="3"/>
      <c r="K79" s="3"/>
      <c r="L79" s="3"/>
      <c r="M79" s="3"/>
    </row>
    <row r="80" spans="1:13" s="1" customFormat="1" x14ac:dyDescent="0.15">
      <c r="A80" s="2">
        <v>78</v>
      </c>
      <c r="B80" s="8" t="s">
        <v>63</v>
      </c>
      <c r="C80" s="9">
        <v>763695</v>
      </c>
      <c r="D80" s="9">
        <v>-913</v>
      </c>
      <c r="E80" s="9">
        <v>0</v>
      </c>
      <c r="F80" s="9">
        <v>0</v>
      </c>
      <c r="G80" s="24">
        <f t="shared" si="2"/>
        <v>762782</v>
      </c>
      <c r="H80" s="9">
        <v>0</v>
      </c>
      <c r="I80" s="25">
        <f t="shared" si="3"/>
        <v>762782</v>
      </c>
      <c r="J80" s="3"/>
      <c r="K80" s="3"/>
      <c r="L80" s="3"/>
      <c r="M80" s="3"/>
    </row>
    <row r="81" spans="1:13" s="1" customFormat="1" x14ac:dyDescent="0.15">
      <c r="A81" s="2">
        <v>79</v>
      </c>
      <c r="B81" s="8" t="s">
        <v>64</v>
      </c>
      <c r="C81" s="9">
        <v>4690825</v>
      </c>
      <c r="D81" s="9">
        <v>0</v>
      </c>
      <c r="E81" s="9">
        <v>0</v>
      </c>
      <c r="F81" s="9">
        <v>0</v>
      </c>
      <c r="G81" s="24">
        <f t="shared" si="2"/>
        <v>4690825</v>
      </c>
      <c r="H81" s="9">
        <v>-2131</v>
      </c>
      <c r="I81" s="25">
        <f t="shared" si="3"/>
        <v>4688694</v>
      </c>
      <c r="J81" s="3"/>
      <c r="K81" s="3"/>
      <c r="L81" s="3"/>
      <c r="M81" s="3"/>
    </row>
    <row r="82" spans="1:13" s="1" customFormat="1" x14ac:dyDescent="0.15">
      <c r="A82" s="2">
        <v>80</v>
      </c>
      <c r="B82" s="8" t="s">
        <v>127</v>
      </c>
      <c r="C82" s="9">
        <v>40031223</v>
      </c>
      <c r="D82" s="9">
        <v>-16888</v>
      </c>
      <c r="E82" s="9">
        <v>-272</v>
      </c>
      <c r="F82" s="9">
        <v>0</v>
      </c>
      <c r="G82" s="24">
        <f t="shared" si="2"/>
        <v>40014063</v>
      </c>
      <c r="H82" s="9">
        <v>0</v>
      </c>
      <c r="I82" s="25">
        <f t="shared" si="3"/>
        <v>40014063</v>
      </c>
      <c r="J82" s="3"/>
      <c r="K82" s="3"/>
      <c r="L82" s="3"/>
      <c r="M82" s="3"/>
    </row>
    <row r="83" spans="1:13" s="1" customFormat="1" x14ac:dyDescent="0.15">
      <c r="A83" s="2">
        <v>81</v>
      </c>
      <c r="B83" s="8" t="s">
        <v>65</v>
      </c>
      <c r="C83" s="9">
        <v>6080252</v>
      </c>
      <c r="D83" s="9">
        <v>0</v>
      </c>
      <c r="E83" s="9">
        <v>0</v>
      </c>
      <c r="F83" s="9">
        <v>-11360</v>
      </c>
      <c r="G83" s="24">
        <f t="shared" si="2"/>
        <v>6068892</v>
      </c>
      <c r="H83" s="9">
        <v>-3858</v>
      </c>
      <c r="I83" s="25">
        <f t="shared" si="3"/>
        <v>6065034</v>
      </c>
      <c r="J83" s="3"/>
      <c r="K83" s="3"/>
      <c r="L83" s="3"/>
      <c r="M83" s="3"/>
    </row>
    <row r="84" spans="1:13" s="1" customFormat="1" x14ac:dyDescent="0.15">
      <c r="A84" s="2">
        <v>82</v>
      </c>
      <c r="B84" s="8" t="s">
        <v>66</v>
      </c>
      <c r="C84" s="9">
        <v>31457040</v>
      </c>
      <c r="D84" s="9">
        <v>-13789</v>
      </c>
      <c r="E84" s="9">
        <v>0</v>
      </c>
      <c r="F84" s="9">
        <v>-5411</v>
      </c>
      <c r="G84" s="24">
        <f t="shared" si="2"/>
        <v>31437840</v>
      </c>
      <c r="H84" s="9">
        <v>0</v>
      </c>
      <c r="I84" s="25">
        <f t="shared" si="3"/>
        <v>31437840</v>
      </c>
      <c r="J84" s="3"/>
      <c r="K84" s="3"/>
      <c r="L84" s="3"/>
      <c r="M84" s="3"/>
    </row>
    <row r="85" spans="1:13" s="1" customFormat="1" x14ac:dyDescent="0.15">
      <c r="A85" s="2">
        <v>83</v>
      </c>
      <c r="B85" s="8" t="s">
        <v>67</v>
      </c>
      <c r="C85" s="9">
        <v>12346960</v>
      </c>
      <c r="D85" s="9">
        <v>0</v>
      </c>
      <c r="E85" s="9">
        <v>0</v>
      </c>
      <c r="F85" s="9">
        <v>0</v>
      </c>
      <c r="G85" s="24">
        <f t="shared" si="2"/>
        <v>12346960</v>
      </c>
      <c r="H85" s="9">
        <v>-5435</v>
      </c>
      <c r="I85" s="25">
        <f t="shared" si="3"/>
        <v>12341525</v>
      </c>
      <c r="J85" s="3"/>
      <c r="K85" s="3"/>
      <c r="L85" s="3"/>
      <c r="M85" s="3"/>
    </row>
    <row r="86" spans="1:13" s="1" customFormat="1" x14ac:dyDescent="0.15">
      <c r="A86" s="2">
        <v>84</v>
      </c>
      <c r="B86" s="8" t="s">
        <v>68</v>
      </c>
      <c r="C86" s="9">
        <v>14367389</v>
      </c>
      <c r="D86" s="9">
        <v>0</v>
      </c>
      <c r="E86" s="9">
        <v>-121</v>
      </c>
      <c r="F86" s="9">
        <v>-1793</v>
      </c>
      <c r="G86" s="24">
        <f t="shared" si="2"/>
        <v>14365475</v>
      </c>
      <c r="H86" s="9">
        <v>-5541</v>
      </c>
      <c r="I86" s="25">
        <f t="shared" si="3"/>
        <v>14359934</v>
      </c>
      <c r="J86" s="3"/>
      <c r="K86" s="3"/>
      <c r="L86" s="3"/>
      <c r="M86" s="3"/>
    </row>
    <row r="87" spans="1:13" s="1" customFormat="1" x14ac:dyDescent="0.15">
      <c r="A87" s="2">
        <v>85</v>
      </c>
      <c r="B87" s="8" t="s">
        <v>128</v>
      </c>
      <c r="C87" s="9">
        <v>16480614</v>
      </c>
      <c r="D87" s="9">
        <v>0</v>
      </c>
      <c r="E87" s="9">
        <v>0</v>
      </c>
      <c r="F87" s="9">
        <v>-4640</v>
      </c>
      <c r="G87" s="24">
        <f t="shared" si="2"/>
        <v>16475974</v>
      </c>
      <c r="H87" s="9">
        <v>-9022</v>
      </c>
      <c r="I87" s="25">
        <f t="shared" si="3"/>
        <v>16466952</v>
      </c>
      <c r="J87" s="3"/>
      <c r="K87" s="3"/>
      <c r="L87" s="3"/>
      <c r="M87" s="3"/>
    </row>
    <row r="88" spans="1:13" s="1" customFormat="1" x14ac:dyDescent="0.15">
      <c r="A88" s="2">
        <v>86</v>
      </c>
      <c r="B88" s="8" t="s">
        <v>69</v>
      </c>
      <c r="C88" s="9">
        <v>14829618</v>
      </c>
      <c r="D88" s="9">
        <v>0</v>
      </c>
      <c r="E88" s="9">
        <v>-64</v>
      </c>
      <c r="F88" s="9">
        <v>0</v>
      </c>
      <c r="G88" s="24">
        <f t="shared" si="2"/>
        <v>14829554</v>
      </c>
      <c r="H88" s="9">
        <v>-6436</v>
      </c>
      <c r="I88" s="25">
        <f t="shared" si="3"/>
        <v>14823118</v>
      </c>
      <c r="J88" s="3"/>
      <c r="K88" s="3"/>
      <c r="L88" s="3"/>
      <c r="M88" s="3"/>
    </row>
    <row r="89" spans="1:13" s="1" customFormat="1" x14ac:dyDescent="0.15">
      <c r="A89" s="2">
        <v>87</v>
      </c>
      <c r="B89" s="8" t="s">
        <v>70</v>
      </c>
      <c r="C89" s="9">
        <v>9617824</v>
      </c>
      <c r="D89" s="9">
        <v>-3120</v>
      </c>
      <c r="E89" s="9">
        <v>0</v>
      </c>
      <c r="F89" s="9">
        <v>0</v>
      </c>
      <c r="G89" s="24">
        <f t="shared" si="2"/>
        <v>9614704</v>
      </c>
      <c r="H89" s="9">
        <v>0</v>
      </c>
      <c r="I89" s="25">
        <f t="shared" si="3"/>
        <v>9614704</v>
      </c>
      <c r="J89" s="3"/>
      <c r="K89" s="3"/>
      <c r="L89" s="3"/>
      <c r="M89" s="3"/>
    </row>
    <row r="90" spans="1:13" s="1" customFormat="1" x14ac:dyDescent="0.15">
      <c r="A90" s="2">
        <v>88</v>
      </c>
      <c r="B90" s="8" t="s">
        <v>129</v>
      </c>
      <c r="C90" s="9">
        <v>74365439</v>
      </c>
      <c r="D90" s="9">
        <v>-29562</v>
      </c>
      <c r="E90" s="9">
        <v>-30</v>
      </c>
      <c r="F90" s="9">
        <v>0</v>
      </c>
      <c r="G90" s="24">
        <f t="shared" si="2"/>
        <v>74335847</v>
      </c>
      <c r="H90" s="9">
        <v>0</v>
      </c>
      <c r="I90" s="25">
        <f t="shared" si="3"/>
        <v>74335847</v>
      </c>
      <c r="J90" s="3"/>
      <c r="K90" s="3"/>
      <c r="L90" s="3"/>
      <c r="M90" s="3"/>
    </row>
    <row r="91" spans="1:13" s="1" customFormat="1" x14ac:dyDescent="0.15">
      <c r="A91" s="2">
        <v>89</v>
      </c>
      <c r="B91" s="8" t="s">
        <v>130</v>
      </c>
      <c r="C91" s="9">
        <v>97199551</v>
      </c>
      <c r="D91" s="9">
        <v>0</v>
      </c>
      <c r="E91" s="9">
        <v>-200</v>
      </c>
      <c r="F91" s="9">
        <v>-8818</v>
      </c>
      <c r="G91" s="24">
        <f t="shared" si="2"/>
        <v>97190533</v>
      </c>
      <c r="H91" s="9">
        <v>-49829</v>
      </c>
      <c r="I91" s="25">
        <f t="shared" si="3"/>
        <v>97140704</v>
      </c>
      <c r="J91" s="3"/>
      <c r="K91" s="3"/>
      <c r="L91" s="3"/>
      <c r="M91" s="3"/>
    </row>
    <row r="92" spans="1:13" s="1" customFormat="1" x14ac:dyDescent="0.15">
      <c r="A92" s="2">
        <v>90</v>
      </c>
      <c r="B92" s="8" t="s">
        <v>96</v>
      </c>
      <c r="C92" s="9">
        <v>706100</v>
      </c>
      <c r="D92" s="9">
        <v>0</v>
      </c>
      <c r="E92" s="9">
        <v>0</v>
      </c>
      <c r="F92" s="9">
        <v>0</v>
      </c>
      <c r="G92" s="24">
        <f t="shared" si="2"/>
        <v>706100</v>
      </c>
      <c r="H92" s="9">
        <v>-1036</v>
      </c>
      <c r="I92" s="25">
        <f t="shared" si="3"/>
        <v>705064</v>
      </c>
      <c r="J92" s="3"/>
      <c r="K92" s="3"/>
      <c r="L92" s="3"/>
      <c r="M92" s="3"/>
    </row>
    <row r="93" spans="1:13" s="1" customFormat="1" x14ac:dyDescent="0.15">
      <c r="A93" s="2">
        <v>91</v>
      </c>
      <c r="B93" s="8" t="s">
        <v>97</v>
      </c>
      <c r="C93" s="9">
        <v>3597542</v>
      </c>
      <c r="D93" s="9">
        <v>-1223</v>
      </c>
      <c r="E93" s="9">
        <v>-1246</v>
      </c>
      <c r="F93" s="9">
        <v>0</v>
      </c>
      <c r="G93" s="24">
        <f t="shared" si="2"/>
        <v>3595073</v>
      </c>
      <c r="H93" s="9">
        <v>0</v>
      </c>
      <c r="I93" s="25">
        <f t="shared" si="3"/>
        <v>3595073</v>
      </c>
      <c r="J93" s="3"/>
      <c r="K93" s="3"/>
      <c r="L93" s="3"/>
      <c r="M93" s="3"/>
    </row>
    <row r="94" spans="1:13" s="1" customFormat="1" x14ac:dyDescent="0.15">
      <c r="A94" s="2">
        <v>92</v>
      </c>
      <c r="B94" s="8" t="s">
        <v>98</v>
      </c>
      <c r="C94" s="9">
        <v>18664524</v>
      </c>
      <c r="D94" s="9">
        <v>-6665</v>
      </c>
      <c r="E94" s="9">
        <v>-53</v>
      </c>
      <c r="F94" s="9">
        <v>0</v>
      </c>
      <c r="G94" s="24">
        <f t="shared" si="2"/>
        <v>18657806</v>
      </c>
      <c r="H94" s="9">
        <v>0</v>
      </c>
      <c r="I94" s="25">
        <f t="shared" si="3"/>
        <v>18657806</v>
      </c>
      <c r="J94" s="3"/>
      <c r="K94" s="3"/>
      <c r="L94" s="3"/>
      <c r="M94" s="3"/>
    </row>
    <row r="95" spans="1:13" s="1" customFormat="1" x14ac:dyDescent="0.15">
      <c r="A95" s="2">
        <v>93</v>
      </c>
      <c r="B95" s="8" t="s">
        <v>99</v>
      </c>
      <c r="C95" s="9">
        <v>12864479</v>
      </c>
      <c r="D95" s="9">
        <v>-6327</v>
      </c>
      <c r="E95" s="9">
        <v>-34</v>
      </c>
      <c r="F95" s="9">
        <v>-4672</v>
      </c>
      <c r="G95" s="24">
        <f t="shared" si="2"/>
        <v>12853446</v>
      </c>
      <c r="H95" s="9">
        <v>0</v>
      </c>
      <c r="I95" s="25">
        <f t="shared" si="3"/>
        <v>12853446</v>
      </c>
      <c r="J95" s="3"/>
      <c r="K95" s="3"/>
      <c r="L95" s="3"/>
      <c r="M95" s="3"/>
    </row>
    <row r="96" spans="1:13" s="1" customFormat="1" x14ac:dyDescent="0.15">
      <c r="A96" s="2">
        <v>94</v>
      </c>
      <c r="B96" s="8" t="s">
        <v>131</v>
      </c>
      <c r="C96" s="9">
        <v>20014202</v>
      </c>
      <c r="D96" s="9">
        <v>0</v>
      </c>
      <c r="E96" s="9">
        <v>-459</v>
      </c>
      <c r="F96" s="9">
        <v>0</v>
      </c>
      <c r="G96" s="24">
        <f t="shared" si="2"/>
        <v>20013743</v>
      </c>
      <c r="H96" s="9">
        <v>-10732</v>
      </c>
      <c r="I96" s="25">
        <f t="shared" si="3"/>
        <v>20003011</v>
      </c>
      <c r="J96" s="3"/>
      <c r="K96" s="3"/>
      <c r="L96" s="3"/>
      <c r="M96" s="3"/>
    </row>
    <row r="97" spans="1:13" s="1" customFormat="1" x14ac:dyDescent="0.15">
      <c r="A97" s="2">
        <v>95</v>
      </c>
      <c r="B97" s="8" t="s">
        <v>100</v>
      </c>
      <c r="C97" s="9">
        <v>5510555</v>
      </c>
      <c r="D97" s="9">
        <v>0</v>
      </c>
      <c r="E97" s="9">
        <v>-232</v>
      </c>
      <c r="F97" s="9">
        <v>-7060</v>
      </c>
      <c r="G97" s="24">
        <f t="shared" si="2"/>
        <v>5503263</v>
      </c>
      <c r="H97" s="9">
        <v>-2397</v>
      </c>
      <c r="I97" s="25">
        <f t="shared" si="3"/>
        <v>5500866</v>
      </c>
      <c r="J97" s="3"/>
      <c r="K97" s="3"/>
      <c r="L97" s="3"/>
      <c r="M97" s="3"/>
    </row>
    <row r="98" spans="1:13" s="1" customFormat="1" x14ac:dyDescent="0.15">
      <c r="A98" s="2">
        <v>96</v>
      </c>
      <c r="B98" s="8" t="s">
        <v>101</v>
      </c>
      <c r="C98" s="9">
        <v>20382903</v>
      </c>
      <c r="D98" s="9">
        <v>0</v>
      </c>
      <c r="E98" s="9">
        <v>-47</v>
      </c>
      <c r="F98" s="9">
        <v>0</v>
      </c>
      <c r="G98" s="24">
        <f t="shared" si="2"/>
        <v>20382856</v>
      </c>
      <c r="H98" s="9">
        <v>-8952</v>
      </c>
      <c r="I98" s="25">
        <f t="shared" si="3"/>
        <v>20373904</v>
      </c>
      <c r="J98" s="3"/>
      <c r="K98" s="3"/>
      <c r="L98" s="3"/>
      <c r="M98" s="3"/>
    </row>
    <row r="99" spans="1:13" s="1" customFormat="1" x14ac:dyDescent="0.15">
      <c r="A99" s="2">
        <v>97</v>
      </c>
      <c r="B99" s="8" t="s">
        <v>102</v>
      </c>
      <c r="C99" s="9">
        <v>12294497</v>
      </c>
      <c r="D99" s="9">
        <v>0</v>
      </c>
      <c r="E99" s="9">
        <v>-292</v>
      </c>
      <c r="F99" s="9">
        <v>0</v>
      </c>
      <c r="G99" s="24">
        <f t="shared" si="2"/>
        <v>12294205</v>
      </c>
      <c r="H99" s="9">
        <v>-6123</v>
      </c>
      <c r="I99" s="25">
        <f t="shared" si="3"/>
        <v>12288082</v>
      </c>
      <c r="J99" s="3"/>
      <c r="K99" s="3"/>
      <c r="L99" s="3"/>
      <c r="M99" s="3"/>
    </row>
    <row r="100" spans="1:13" s="1" customFormat="1" x14ac:dyDescent="0.15">
      <c r="A100" s="2">
        <v>98</v>
      </c>
      <c r="B100" s="8" t="s">
        <v>103</v>
      </c>
      <c r="C100" s="9">
        <v>39010898</v>
      </c>
      <c r="D100" s="9">
        <v>-16088</v>
      </c>
      <c r="E100" s="9">
        <v>-844</v>
      </c>
      <c r="F100" s="9">
        <v>-4380</v>
      </c>
      <c r="G100" s="24">
        <f t="shared" si="2"/>
        <v>38989586</v>
      </c>
      <c r="H100" s="9">
        <v>0</v>
      </c>
      <c r="I100" s="25">
        <f t="shared" si="3"/>
        <v>38989586</v>
      </c>
      <c r="J100" s="3"/>
      <c r="K100" s="3"/>
      <c r="L100" s="3"/>
      <c r="M100" s="3"/>
    </row>
    <row r="101" spans="1:13" s="1" customFormat="1" x14ac:dyDescent="0.15">
      <c r="A101" s="2">
        <v>101</v>
      </c>
      <c r="B101" s="8" t="s">
        <v>104</v>
      </c>
      <c r="C101" s="9">
        <v>14594729</v>
      </c>
      <c r="D101" s="9">
        <v>-19268</v>
      </c>
      <c r="E101" s="9">
        <v>-234</v>
      </c>
      <c r="F101" s="9">
        <v>-14568</v>
      </c>
      <c r="G101" s="24">
        <f t="shared" si="2"/>
        <v>14560659</v>
      </c>
      <c r="H101" s="9">
        <v>0</v>
      </c>
      <c r="I101" s="25">
        <f t="shared" si="3"/>
        <v>14560659</v>
      </c>
      <c r="J101" s="3"/>
      <c r="K101" s="3"/>
      <c r="L101" s="3"/>
      <c r="M101" s="3"/>
    </row>
    <row r="102" spans="1:13" s="1" customFormat="1" x14ac:dyDescent="0.15">
      <c r="A102" s="2">
        <v>102</v>
      </c>
      <c r="B102" s="8" t="s">
        <v>105</v>
      </c>
      <c r="C102" s="9">
        <v>6791152</v>
      </c>
      <c r="D102" s="9">
        <v>0</v>
      </c>
      <c r="E102" s="9">
        <v>0</v>
      </c>
      <c r="F102" s="9">
        <v>0</v>
      </c>
      <c r="G102" s="24">
        <f t="shared" si="2"/>
        <v>6791152</v>
      </c>
      <c r="H102" s="9">
        <v>-3503</v>
      </c>
      <c r="I102" s="25">
        <f t="shared" si="3"/>
        <v>6787649</v>
      </c>
      <c r="J102" s="3"/>
      <c r="K102" s="3"/>
      <c r="L102" s="3"/>
      <c r="M102" s="3"/>
    </row>
    <row r="103" spans="1:13" s="1" customFormat="1" x14ac:dyDescent="0.15">
      <c r="A103" s="2">
        <v>103</v>
      </c>
      <c r="B103" s="8" t="s">
        <v>106</v>
      </c>
      <c r="C103" s="9">
        <v>3398966</v>
      </c>
      <c r="D103" s="9">
        <v>0</v>
      </c>
      <c r="E103" s="9">
        <v>0</v>
      </c>
      <c r="F103" s="9">
        <v>-1288</v>
      </c>
      <c r="G103" s="24">
        <f t="shared" si="2"/>
        <v>3397678</v>
      </c>
      <c r="H103" s="9">
        <v>-1368</v>
      </c>
      <c r="I103" s="25">
        <f t="shared" si="3"/>
        <v>3396310</v>
      </c>
      <c r="J103" s="3"/>
      <c r="K103" s="3"/>
      <c r="L103" s="3"/>
      <c r="M103" s="3"/>
    </row>
    <row r="104" spans="1:13" s="1" customFormat="1" x14ac:dyDescent="0.15">
      <c r="A104" s="2">
        <v>104</v>
      </c>
      <c r="B104" s="8" t="s">
        <v>107</v>
      </c>
      <c r="C104" s="9">
        <v>5600245</v>
      </c>
      <c r="D104" s="9">
        <v>0</v>
      </c>
      <c r="E104" s="9">
        <v>-80</v>
      </c>
      <c r="F104" s="9">
        <v>-41847</v>
      </c>
      <c r="G104" s="24">
        <f t="shared" si="2"/>
        <v>5558318</v>
      </c>
      <c r="H104" s="9">
        <v>-6666</v>
      </c>
      <c r="I104" s="25">
        <f t="shared" si="3"/>
        <v>5551652</v>
      </c>
      <c r="J104" s="3"/>
      <c r="K104" s="3"/>
      <c r="L104" s="3"/>
      <c r="M104" s="3"/>
    </row>
    <row r="105" spans="1:13" s="1" customFormat="1" x14ac:dyDescent="0.15">
      <c r="A105" s="2">
        <v>106</v>
      </c>
      <c r="B105" s="8" t="s">
        <v>132</v>
      </c>
      <c r="C105" s="9">
        <v>7379009</v>
      </c>
      <c r="D105" s="9">
        <v>0</v>
      </c>
      <c r="E105" s="9">
        <v>-184</v>
      </c>
      <c r="F105" s="9">
        <v>0</v>
      </c>
      <c r="G105" s="24">
        <f t="shared" si="2"/>
        <v>7378825</v>
      </c>
      <c r="H105" s="9">
        <v>-4486</v>
      </c>
      <c r="I105" s="25">
        <f t="shared" si="3"/>
        <v>7374339</v>
      </c>
      <c r="J105" s="3"/>
      <c r="K105" s="3"/>
      <c r="L105" s="3"/>
      <c r="M105" s="3"/>
    </row>
    <row r="106" spans="1:13" s="1" customFormat="1" x14ac:dyDescent="0.15">
      <c r="A106" s="2">
        <v>107</v>
      </c>
      <c r="B106" s="8" t="s">
        <v>108</v>
      </c>
      <c r="C106" s="9">
        <v>3233413</v>
      </c>
      <c r="D106" s="9">
        <v>0</v>
      </c>
      <c r="E106" s="9">
        <v>-822</v>
      </c>
      <c r="F106" s="9">
        <v>0</v>
      </c>
      <c r="G106" s="24">
        <f t="shared" si="2"/>
        <v>3232591</v>
      </c>
      <c r="H106" s="9">
        <v>-1497</v>
      </c>
      <c r="I106" s="25">
        <f t="shared" si="3"/>
        <v>3231094</v>
      </c>
      <c r="J106" s="3"/>
      <c r="K106" s="3"/>
      <c r="L106" s="3"/>
      <c r="M106" s="3"/>
    </row>
    <row r="107" spans="1:13" s="1" customFormat="1" x14ac:dyDescent="0.15">
      <c r="A107" s="2">
        <v>108</v>
      </c>
      <c r="B107" s="8" t="s">
        <v>109</v>
      </c>
      <c r="C107" s="9">
        <v>18417761</v>
      </c>
      <c r="D107" s="9">
        <v>-6901</v>
      </c>
      <c r="E107" s="9">
        <v>-278</v>
      </c>
      <c r="F107" s="9">
        <v>0</v>
      </c>
      <c r="G107" s="24">
        <f t="shared" si="2"/>
        <v>18410582</v>
      </c>
      <c r="H107" s="9">
        <v>0</v>
      </c>
      <c r="I107" s="25">
        <f t="shared" si="3"/>
        <v>18410582</v>
      </c>
      <c r="J107" s="3"/>
      <c r="K107" s="3"/>
      <c r="L107" s="3"/>
      <c r="M107" s="3"/>
    </row>
    <row r="108" spans="1:13" s="1" customFormat="1" x14ac:dyDescent="0.15">
      <c r="A108" s="2">
        <v>109</v>
      </c>
      <c r="B108" s="8" t="s">
        <v>110</v>
      </c>
      <c r="C108" s="9">
        <v>2917159</v>
      </c>
      <c r="D108" s="9">
        <v>-3105</v>
      </c>
      <c r="E108" s="9">
        <v>0</v>
      </c>
      <c r="F108" s="9">
        <v>0</v>
      </c>
      <c r="G108" s="24">
        <f t="shared" si="2"/>
        <v>2914054</v>
      </c>
      <c r="H108" s="9">
        <v>0</v>
      </c>
      <c r="I108" s="25">
        <f t="shared" si="3"/>
        <v>2914054</v>
      </c>
      <c r="J108" s="3"/>
      <c r="K108" s="3"/>
      <c r="L108" s="3"/>
      <c r="M108" s="3"/>
    </row>
    <row r="109" spans="1:13" s="1" customFormat="1" x14ac:dyDescent="0.15">
      <c r="A109" s="2">
        <v>110</v>
      </c>
      <c r="B109" s="8" t="s">
        <v>133</v>
      </c>
      <c r="C109" s="9">
        <v>7010691</v>
      </c>
      <c r="D109" s="9">
        <v>0</v>
      </c>
      <c r="E109" s="9">
        <v>0</v>
      </c>
      <c r="F109" s="9">
        <v>0</v>
      </c>
      <c r="G109" s="24">
        <f t="shared" si="2"/>
        <v>7010691</v>
      </c>
      <c r="H109" s="9">
        <v>-5640</v>
      </c>
      <c r="I109" s="25">
        <f t="shared" si="3"/>
        <v>7005051</v>
      </c>
      <c r="J109" s="3"/>
      <c r="K109" s="3"/>
      <c r="L109" s="3"/>
      <c r="M109" s="3"/>
    </row>
    <row r="110" spans="1:13" s="1" customFormat="1" x14ac:dyDescent="0.15">
      <c r="A110" s="2">
        <v>111</v>
      </c>
      <c r="B110" s="8" t="s">
        <v>111</v>
      </c>
      <c r="C110" s="9">
        <v>4535585</v>
      </c>
      <c r="D110" s="9">
        <v>0</v>
      </c>
      <c r="E110" s="9">
        <v>0</v>
      </c>
      <c r="F110" s="9">
        <v>0</v>
      </c>
      <c r="G110" s="24">
        <f t="shared" si="2"/>
        <v>4535585</v>
      </c>
      <c r="H110" s="9">
        <v>-2134</v>
      </c>
      <c r="I110" s="25">
        <f t="shared" si="3"/>
        <v>4533451</v>
      </c>
      <c r="J110" s="3"/>
      <c r="K110" s="3"/>
      <c r="L110" s="3"/>
      <c r="M110" s="3"/>
    </row>
    <row r="111" spans="1:13" s="1" customFormat="1" x14ac:dyDescent="0.15">
      <c r="A111" s="2">
        <v>112</v>
      </c>
      <c r="B111" s="8" t="s">
        <v>134</v>
      </c>
      <c r="C111" s="9">
        <v>64554171</v>
      </c>
      <c r="D111" s="9">
        <v>0</v>
      </c>
      <c r="E111" s="9">
        <v>-272</v>
      </c>
      <c r="F111" s="9">
        <v>-3947</v>
      </c>
      <c r="G111" s="24">
        <f t="shared" si="2"/>
        <v>64549952</v>
      </c>
      <c r="H111" s="9">
        <v>-31374</v>
      </c>
      <c r="I111" s="25">
        <f t="shared" si="3"/>
        <v>64518578</v>
      </c>
      <c r="J111" s="3"/>
      <c r="K111" s="3"/>
      <c r="L111" s="3"/>
      <c r="M111" s="3"/>
    </row>
    <row r="112" spans="1:13" s="1" customFormat="1" x14ac:dyDescent="0.15">
      <c r="A112" s="2">
        <v>113</v>
      </c>
      <c r="B112" s="8" t="s">
        <v>112</v>
      </c>
      <c r="C112" s="9">
        <v>20292001</v>
      </c>
      <c r="D112" s="9">
        <v>0</v>
      </c>
      <c r="E112" s="9">
        <v>0</v>
      </c>
      <c r="F112" s="9">
        <v>-4898</v>
      </c>
      <c r="G112" s="24">
        <f t="shared" si="2"/>
        <v>20287103</v>
      </c>
      <c r="H112" s="9">
        <v>-10382</v>
      </c>
      <c r="I112" s="25">
        <f t="shared" si="3"/>
        <v>20276721</v>
      </c>
      <c r="J112" s="3"/>
      <c r="K112" s="3"/>
      <c r="L112" s="3"/>
      <c r="M112" s="3"/>
    </row>
    <row r="113" spans="1:13" s="1" customFormat="1" x14ac:dyDescent="0.15">
      <c r="A113" s="2">
        <v>114</v>
      </c>
      <c r="B113" s="8" t="s">
        <v>113</v>
      </c>
      <c r="C113" s="9">
        <v>14021961</v>
      </c>
      <c r="D113" s="9">
        <v>0</v>
      </c>
      <c r="E113" s="9">
        <v>0</v>
      </c>
      <c r="F113" s="9">
        <v>-1701</v>
      </c>
      <c r="G113" s="24">
        <f t="shared" si="2"/>
        <v>14020260</v>
      </c>
      <c r="H113" s="9">
        <v>-6296</v>
      </c>
      <c r="I113" s="25">
        <f t="shared" si="3"/>
        <v>14013964</v>
      </c>
      <c r="J113" s="3"/>
      <c r="K113" s="3"/>
      <c r="L113" s="3"/>
      <c r="M113" s="3"/>
    </row>
    <row r="114" spans="1:13" s="1" customFormat="1" x14ac:dyDescent="0.15">
      <c r="A114" s="2">
        <v>115</v>
      </c>
      <c r="B114" s="8" t="s">
        <v>114</v>
      </c>
      <c r="C114" s="9">
        <v>21192175</v>
      </c>
      <c r="D114" s="9">
        <v>0</v>
      </c>
      <c r="E114" s="9">
        <v>-2253</v>
      </c>
      <c r="F114" s="9">
        <v>-5323</v>
      </c>
      <c r="G114" s="24">
        <f t="shared" si="2"/>
        <v>21184599</v>
      </c>
      <c r="H114" s="9">
        <v>-12416</v>
      </c>
      <c r="I114" s="25">
        <f t="shared" si="3"/>
        <v>21172183</v>
      </c>
      <c r="J114" s="3"/>
      <c r="K114" s="3"/>
      <c r="L114" s="3"/>
      <c r="M114" s="3"/>
    </row>
    <row r="115" spans="1:13" s="1" customFormat="1" x14ac:dyDescent="0.15">
      <c r="A115" s="2">
        <v>116</v>
      </c>
      <c r="B115" s="8" t="s">
        <v>71</v>
      </c>
      <c r="C115" s="9">
        <v>5920500</v>
      </c>
      <c r="D115" s="9">
        <v>0</v>
      </c>
      <c r="E115" s="9">
        <v>0</v>
      </c>
      <c r="F115" s="9">
        <v>0</v>
      </c>
      <c r="G115" s="24">
        <f t="shared" si="2"/>
        <v>5920500</v>
      </c>
      <c r="H115" s="9">
        <v>-2825</v>
      </c>
      <c r="I115" s="25">
        <f t="shared" si="3"/>
        <v>5917675</v>
      </c>
      <c r="J115" s="3"/>
      <c r="K115" s="3"/>
      <c r="L115" s="3"/>
      <c r="M115" s="3"/>
    </row>
    <row r="116" spans="1:13" s="1" customFormat="1" x14ac:dyDescent="0.15">
      <c r="A116" s="2">
        <v>117</v>
      </c>
      <c r="B116" s="8" t="s">
        <v>72</v>
      </c>
      <c r="C116" s="9">
        <v>85077506</v>
      </c>
      <c r="D116" s="9">
        <v>0</v>
      </c>
      <c r="E116" s="9">
        <v>-67</v>
      </c>
      <c r="F116" s="9">
        <v>-6842</v>
      </c>
      <c r="G116" s="24">
        <f t="shared" si="2"/>
        <v>85070597</v>
      </c>
      <c r="H116" s="9">
        <v>-42207</v>
      </c>
      <c r="I116" s="25">
        <f t="shared" si="3"/>
        <v>85028390</v>
      </c>
      <c r="J116" s="3"/>
      <c r="K116" s="3"/>
      <c r="L116" s="3"/>
      <c r="M116" s="3"/>
    </row>
    <row r="117" spans="1:13" s="1" customFormat="1" x14ac:dyDescent="0.15">
      <c r="A117" s="2">
        <v>118</v>
      </c>
      <c r="B117" s="8" t="s">
        <v>73</v>
      </c>
      <c r="C117" s="9">
        <v>79128223</v>
      </c>
      <c r="D117" s="9">
        <v>-32834</v>
      </c>
      <c r="E117" s="9">
        <v>-23</v>
      </c>
      <c r="F117" s="9">
        <v>0</v>
      </c>
      <c r="G117" s="24">
        <f t="shared" si="2"/>
        <v>79095366</v>
      </c>
      <c r="H117" s="9">
        <v>0</v>
      </c>
      <c r="I117" s="25">
        <f t="shared" si="3"/>
        <v>79095366</v>
      </c>
      <c r="J117" s="3"/>
      <c r="K117" s="3"/>
      <c r="L117" s="3"/>
      <c r="M117" s="3"/>
    </row>
    <row r="118" spans="1:13" s="1" customFormat="1" x14ac:dyDescent="0.15">
      <c r="A118" s="2">
        <v>119</v>
      </c>
      <c r="B118" s="8" t="s">
        <v>74</v>
      </c>
      <c r="C118" s="9">
        <v>2864757</v>
      </c>
      <c r="D118" s="9">
        <v>0</v>
      </c>
      <c r="E118" s="9">
        <v>0</v>
      </c>
      <c r="F118" s="9">
        <v>0</v>
      </c>
      <c r="G118" s="24">
        <f t="shared" si="2"/>
        <v>2864757</v>
      </c>
      <c r="H118" s="9">
        <v>-1327</v>
      </c>
      <c r="I118" s="25">
        <f t="shared" si="3"/>
        <v>2863430</v>
      </c>
      <c r="J118" s="3"/>
      <c r="K118" s="3"/>
      <c r="L118" s="3"/>
      <c r="M118" s="3"/>
    </row>
    <row r="119" spans="1:13" s="1" customFormat="1" x14ac:dyDescent="0.15">
      <c r="A119" s="2">
        <v>120</v>
      </c>
      <c r="B119" s="8" t="s">
        <v>75</v>
      </c>
      <c r="C119" s="9">
        <v>13905131</v>
      </c>
      <c r="D119" s="9">
        <v>0</v>
      </c>
      <c r="E119" s="9">
        <v>0</v>
      </c>
      <c r="F119" s="9">
        <v>-2141</v>
      </c>
      <c r="G119" s="24">
        <f t="shared" si="2"/>
        <v>13902990</v>
      </c>
      <c r="H119" s="9">
        <v>-6380</v>
      </c>
      <c r="I119" s="25">
        <f t="shared" si="3"/>
        <v>13896610</v>
      </c>
      <c r="J119" s="3"/>
      <c r="K119" s="3"/>
      <c r="L119" s="3"/>
      <c r="M119" s="3"/>
    </row>
    <row r="120" spans="1:13" s="1" customFormat="1" x14ac:dyDescent="0.15">
      <c r="A120" s="2">
        <v>121</v>
      </c>
      <c r="B120" s="8" t="s">
        <v>76</v>
      </c>
      <c r="C120" s="9">
        <v>44263254</v>
      </c>
      <c r="D120" s="9">
        <v>-16265</v>
      </c>
      <c r="E120" s="9">
        <v>-75</v>
      </c>
      <c r="F120" s="9">
        <v>0</v>
      </c>
      <c r="G120" s="24">
        <f t="shared" si="2"/>
        <v>44246914</v>
      </c>
      <c r="H120" s="9">
        <v>0</v>
      </c>
      <c r="I120" s="25">
        <f t="shared" si="3"/>
        <v>44246914</v>
      </c>
      <c r="J120" s="3"/>
      <c r="K120" s="3"/>
      <c r="L120" s="3"/>
      <c r="M120" s="3"/>
    </row>
    <row r="121" spans="1:13" s="1" customFormat="1" x14ac:dyDescent="0.15">
      <c r="A121" s="2">
        <v>122</v>
      </c>
      <c r="B121" s="8" t="s">
        <v>77</v>
      </c>
      <c r="C121" s="9">
        <v>10370322</v>
      </c>
      <c r="D121" s="9">
        <v>-3353</v>
      </c>
      <c r="E121" s="9">
        <v>0</v>
      </c>
      <c r="F121" s="9">
        <v>0</v>
      </c>
      <c r="G121" s="24">
        <f t="shared" si="2"/>
        <v>10366969</v>
      </c>
      <c r="H121" s="9">
        <v>0</v>
      </c>
      <c r="I121" s="25">
        <f t="shared" si="3"/>
        <v>10366969</v>
      </c>
      <c r="J121" s="3"/>
      <c r="K121" s="3"/>
      <c r="L121" s="3"/>
      <c r="M121" s="3"/>
    </row>
    <row r="122" spans="1:13" s="1" customFormat="1" x14ac:dyDescent="0.15">
      <c r="A122" s="2">
        <v>123</v>
      </c>
      <c r="B122" s="8" t="s">
        <v>78</v>
      </c>
      <c r="C122" s="9">
        <v>50070948</v>
      </c>
      <c r="D122" s="9">
        <v>0</v>
      </c>
      <c r="E122" s="9">
        <v>-1700</v>
      </c>
      <c r="F122" s="9">
        <v>-12644</v>
      </c>
      <c r="G122" s="24">
        <f t="shared" si="2"/>
        <v>50056604</v>
      </c>
      <c r="H122" s="9">
        <v>-33397</v>
      </c>
      <c r="I122" s="25">
        <f t="shared" si="3"/>
        <v>50023207</v>
      </c>
      <c r="J122" s="3"/>
      <c r="K122" s="3"/>
      <c r="L122" s="3"/>
      <c r="M122" s="3"/>
    </row>
    <row r="123" spans="1:13" s="1" customFormat="1" x14ac:dyDescent="0.15">
      <c r="A123" s="2">
        <v>124</v>
      </c>
      <c r="B123" s="8" t="s">
        <v>79</v>
      </c>
      <c r="C123" s="9">
        <v>39188440</v>
      </c>
      <c r="D123" s="9">
        <v>0</v>
      </c>
      <c r="E123" s="9">
        <v>-941</v>
      </c>
      <c r="F123" s="9">
        <v>-4108</v>
      </c>
      <c r="G123" s="24">
        <f t="shared" si="2"/>
        <v>39183391</v>
      </c>
      <c r="H123" s="9">
        <v>-21617</v>
      </c>
      <c r="I123" s="25">
        <f t="shared" si="3"/>
        <v>39161774</v>
      </c>
      <c r="J123" s="3"/>
      <c r="K123" s="3"/>
      <c r="L123" s="3"/>
      <c r="M123" s="3"/>
    </row>
    <row r="124" spans="1:13" s="1" customFormat="1" x14ac:dyDescent="0.15">
      <c r="A124" s="2">
        <v>126</v>
      </c>
      <c r="B124" s="8" t="s">
        <v>135</v>
      </c>
      <c r="C124" s="9">
        <v>6900640</v>
      </c>
      <c r="D124" s="9">
        <v>-3286</v>
      </c>
      <c r="E124" s="9">
        <v>-201</v>
      </c>
      <c r="F124" s="9">
        <v>-12585</v>
      </c>
      <c r="G124" s="24">
        <f t="shared" si="2"/>
        <v>6884568</v>
      </c>
      <c r="H124" s="9">
        <v>0</v>
      </c>
      <c r="I124" s="25">
        <f t="shared" si="3"/>
        <v>6884568</v>
      </c>
      <c r="J124" s="3"/>
      <c r="K124" s="3"/>
      <c r="L124" s="3"/>
      <c r="M124" s="3"/>
    </row>
    <row r="125" spans="1:13" s="1" customFormat="1" x14ac:dyDescent="0.15">
      <c r="A125" s="2">
        <v>127</v>
      </c>
      <c r="B125" s="8" t="s">
        <v>136</v>
      </c>
      <c r="C125" s="9">
        <v>41818560</v>
      </c>
      <c r="D125" s="9">
        <v>-17386</v>
      </c>
      <c r="E125" s="9">
        <v>-485</v>
      </c>
      <c r="F125" s="9">
        <v>0</v>
      </c>
      <c r="G125" s="24">
        <f t="shared" si="2"/>
        <v>41800689</v>
      </c>
      <c r="H125" s="9">
        <v>0</v>
      </c>
      <c r="I125" s="25">
        <f t="shared" si="3"/>
        <v>41800689</v>
      </c>
      <c r="J125" s="3"/>
      <c r="K125" s="3"/>
      <c r="L125" s="3"/>
      <c r="M125" s="3"/>
    </row>
    <row r="126" spans="1:13" s="1" customFormat="1" x14ac:dyDescent="0.15">
      <c r="A126" s="2">
        <v>128</v>
      </c>
      <c r="B126" s="8" t="s">
        <v>80</v>
      </c>
      <c r="C126" s="9">
        <v>177729826</v>
      </c>
      <c r="D126" s="9">
        <v>0</v>
      </c>
      <c r="E126" s="9">
        <v>-1167</v>
      </c>
      <c r="F126" s="9">
        <v>-23132</v>
      </c>
      <c r="G126" s="24">
        <f t="shared" si="2"/>
        <v>177705527</v>
      </c>
      <c r="H126" s="9">
        <v>-106203</v>
      </c>
      <c r="I126" s="25">
        <f t="shared" si="3"/>
        <v>177599324</v>
      </c>
      <c r="J126" s="3"/>
      <c r="K126" s="3"/>
      <c r="L126" s="3"/>
      <c r="M126" s="3"/>
    </row>
    <row r="127" spans="1:13" s="1" customFormat="1" x14ac:dyDescent="0.15">
      <c r="A127" s="2">
        <v>130</v>
      </c>
      <c r="B127" s="8" t="s">
        <v>81</v>
      </c>
      <c r="C127" s="9">
        <v>8024722</v>
      </c>
      <c r="D127" s="9">
        <v>-3605</v>
      </c>
      <c r="E127" s="9">
        <v>-27</v>
      </c>
      <c r="F127" s="9">
        <v>-8238</v>
      </c>
      <c r="G127" s="24">
        <f t="shared" si="2"/>
        <v>8012852</v>
      </c>
      <c r="H127" s="9">
        <v>0</v>
      </c>
      <c r="I127" s="25">
        <f t="shared" si="3"/>
        <v>8012852</v>
      </c>
      <c r="J127" s="3"/>
      <c r="K127" s="3"/>
      <c r="L127" s="3"/>
      <c r="M127" s="3"/>
    </row>
    <row r="128" spans="1:13" s="1" customFormat="1" x14ac:dyDescent="0.15">
      <c r="A128" s="2">
        <v>131</v>
      </c>
      <c r="B128" s="8" t="s">
        <v>82</v>
      </c>
      <c r="C128" s="9">
        <v>1183767</v>
      </c>
      <c r="D128" s="9">
        <v>0</v>
      </c>
      <c r="E128" s="9">
        <v>0</v>
      </c>
      <c r="F128" s="9">
        <v>0</v>
      </c>
      <c r="G128" s="24">
        <f t="shared" si="2"/>
        <v>1183767</v>
      </c>
      <c r="H128" s="9">
        <v>-1648</v>
      </c>
      <c r="I128" s="25">
        <f t="shared" si="3"/>
        <v>1182119</v>
      </c>
      <c r="J128" s="3"/>
      <c r="K128" s="3"/>
      <c r="L128" s="3"/>
      <c r="M128" s="3"/>
    </row>
    <row r="129" spans="1:13" s="1" customFormat="1" x14ac:dyDescent="0.15">
      <c r="A129" s="2">
        <v>132</v>
      </c>
      <c r="B129" s="8" t="s">
        <v>83</v>
      </c>
      <c r="C129" s="9">
        <v>10941703</v>
      </c>
      <c r="D129" s="9">
        <v>0</v>
      </c>
      <c r="E129" s="9">
        <v>0</v>
      </c>
      <c r="F129" s="9">
        <v>-6771</v>
      </c>
      <c r="G129" s="24">
        <f t="shared" si="2"/>
        <v>10934932</v>
      </c>
      <c r="H129" s="9">
        <v>-6628</v>
      </c>
      <c r="I129" s="25">
        <f t="shared" si="3"/>
        <v>10928304</v>
      </c>
      <c r="J129" s="3"/>
      <c r="K129" s="3"/>
      <c r="L129" s="3"/>
      <c r="M129" s="3"/>
    </row>
    <row r="130" spans="1:13" s="1" customFormat="1" x14ac:dyDescent="0.15">
      <c r="A130" s="2">
        <v>134</v>
      </c>
      <c r="B130" s="8" t="s">
        <v>84</v>
      </c>
      <c r="C130" s="9">
        <v>3020453</v>
      </c>
      <c r="D130" s="9">
        <v>0</v>
      </c>
      <c r="E130" s="9">
        <v>0</v>
      </c>
      <c r="F130" s="9">
        <v>0</v>
      </c>
      <c r="G130" s="24">
        <f t="shared" si="2"/>
        <v>3020453</v>
      </c>
      <c r="H130" s="9">
        <v>-4772</v>
      </c>
      <c r="I130" s="25">
        <f t="shared" si="3"/>
        <v>3015681</v>
      </c>
      <c r="J130" s="3"/>
      <c r="K130" s="3"/>
      <c r="L130" s="3"/>
      <c r="M130" s="3"/>
    </row>
    <row r="131" spans="1:13" s="1" customFormat="1" x14ac:dyDescent="0.15">
      <c r="A131" s="2">
        <v>135</v>
      </c>
      <c r="B131" s="8" t="s">
        <v>85</v>
      </c>
      <c r="C131" s="9">
        <v>2879551</v>
      </c>
      <c r="D131" s="9">
        <v>0</v>
      </c>
      <c r="E131" s="9">
        <v>0</v>
      </c>
      <c r="F131" s="9">
        <v>0</v>
      </c>
      <c r="G131" s="24">
        <f t="shared" si="2"/>
        <v>2879551</v>
      </c>
      <c r="H131" s="9">
        <v>-1569</v>
      </c>
      <c r="I131" s="25">
        <f t="shared" si="3"/>
        <v>2877982</v>
      </c>
      <c r="J131" s="3"/>
      <c r="K131" s="3"/>
      <c r="L131" s="3"/>
      <c r="M131" s="3"/>
    </row>
    <row r="132" spans="1:13" s="1" customFormat="1" x14ac:dyDescent="0.15">
      <c r="A132" s="2">
        <v>136</v>
      </c>
      <c r="B132" s="8" t="s">
        <v>86</v>
      </c>
      <c r="C132" s="9">
        <v>127041511</v>
      </c>
      <c r="D132" s="9">
        <v>-50326</v>
      </c>
      <c r="E132" s="9">
        <v>-569</v>
      </c>
      <c r="F132" s="9">
        <v>-9592</v>
      </c>
      <c r="G132" s="24">
        <f t="shared" si="2"/>
        <v>126981024</v>
      </c>
      <c r="H132" s="9">
        <v>0</v>
      </c>
      <c r="I132" s="25">
        <f t="shared" si="3"/>
        <v>126981024</v>
      </c>
      <c r="J132" s="3"/>
      <c r="K132" s="3"/>
      <c r="L132" s="3"/>
      <c r="M132" s="3"/>
    </row>
    <row r="133" spans="1:13" s="1" customFormat="1" x14ac:dyDescent="0.15">
      <c r="A133" s="2">
        <v>137</v>
      </c>
      <c r="B133" s="8" t="s">
        <v>87</v>
      </c>
      <c r="C133" s="9">
        <v>1842083</v>
      </c>
      <c r="D133" s="9">
        <v>0</v>
      </c>
      <c r="E133" s="9">
        <v>0</v>
      </c>
      <c r="F133" s="9">
        <v>0</v>
      </c>
      <c r="G133" s="24">
        <f t="shared" si="2"/>
        <v>1842083</v>
      </c>
      <c r="H133" s="9">
        <v>-1037</v>
      </c>
      <c r="I133" s="25">
        <f t="shared" si="3"/>
        <v>1841046</v>
      </c>
      <c r="J133" s="3"/>
      <c r="K133" s="3"/>
      <c r="L133" s="3"/>
      <c r="M133" s="3"/>
    </row>
    <row r="134" spans="1:13" s="1" customFormat="1" x14ac:dyDescent="0.15">
      <c r="A134" s="2">
        <v>138</v>
      </c>
      <c r="B134" s="8" t="s">
        <v>88</v>
      </c>
      <c r="C134" s="9">
        <v>3348811</v>
      </c>
      <c r="D134" s="9">
        <v>0</v>
      </c>
      <c r="E134" s="9">
        <v>0</v>
      </c>
      <c r="F134" s="9">
        <v>0</v>
      </c>
      <c r="G134" s="24">
        <f t="shared" si="2"/>
        <v>3348811</v>
      </c>
      <c r="H134" s="9">
        <v>-1440</v>
      </c>
      <c r="I134" s="25">
        <f t="shared" si="3"/>
        <v>3347371</v>
      </c>
      <c r="J134" s="3"/>
      <c r="K134" s="3"/>
      <c r="L134" s="3"/>
      <c r="M134" s="3"/>
    </row>
    <row r="135" spans="1:13" s="1" customFormat="1" x14ac:dyDescent="0.15">
      <c r="A135" s="2">
        <v>139</v>
      </c>
      <c r="B135" s="8" t="s">
        <v>89</v>
      </c>
      <c r="C135" s="9">
        <v>11010855</v>
      </c>
      <c r="D135" s="9">
        <v>0</v>
      </c>
      <c r="E135" s="9">
        <v>0</v>
      </c>
      <c r="F135" s="9">
        <v>0</v>
      </c>
      <c r="G135" s="24">
        <f t="shared" ref="G135:G140" si="4">SUM(C135:F135)</f>
        <v>11010855</v>
      </c>
      <c r="H135" s="9">
        <v>-6112</v>
      </c>
      <c r="I135" s="25">
        <f t="shared" ref="I135:I140" si="5">G135+H135</f>
        <v>11004743</v>
      </c>
      <c r="J135" s="3"/>
      <c r="K135" s="3"/>
      <c r="L135" s="3"/>
      <c r="M135" s="3"/>
    </row>
    <row r="136" spans="1:13" s="1" customFormat="1" x14ac:dyDescent="0.15">
      <c r="A136" s="2">
        <v>142</v>
      </c>
      <c r="B136" s="8" t="s">
        <v>90</v>
      </c>
      <c r="C136" s="9">
        <v>5992030</v>
      </c>
      <c r="D136" s="9">
        <v>-2592</v>
      </c>
      <c r="E136" s="9">
        <v>0</v>
      </c>
      <c r="F136" s="9">
        <v>0</v>
      </c>
      <c r="G136" s="24">
        <f t="shared" si="4"/>
        <v>5989438</v>
      </c>
      <c r="H136" s="9">
        <v>0</v>
      </c>
      <c r="I136" s="25">
        <f t="shared" si="5"/>
        <v>5989438</v>
      </c>
      <c r="J136" s="3"/>
      <c r="K136" s="3"/>
      <c r="L136" s="3"/>
      <c r="M136" s="3"/>
    </row>
    <row r="137" spans="1:13" s="1" customFormat="1" x14ac:dyDescent="0.15">
      <c r="A137" s="2">
        <v>143</v>
      </c>
      <c r="B137" s="8" t="s">
        <v>91</v>
      </c>
      <c r="C137" s="9">
        <v>24416025</v>
      </c>
      <c r="D137" s="9">
        <v>0</v>
      </c>
      <c r="E137" s="9">
        <v>0</v>
      </c>
      <c r="F137" s="9">
        <v>0</v>
      </c>
      <c r="G137" s="24">
        <f t="shared" si="4"/>
        <v>24416025</v>
      </c>
      <c r="H137" s="9">
        <v>-12050</v>
      </c>
      <c r="I137" s="25">
        <f t="shared" si="5"/>
        <v>24403975</v>
      </c>
      <c r="J137" s="3"/>
      <c r="K137" s="3"/>
      <c r="L137" s="3"/>
      <c r="M137" s="3"/>
    </row>
    <row r="138" spans="1:13" s="1" customFormat="1" x14ac:dyDescent="0.15">
      <c r="A138" s="2">
        <v>144</v>
      </c>
      <c r="B138" s="8" t="s">
        <v>92</v>
      </c>
      <c r="C138" s="9">
        <v>13189772</v>
      </c>
      <c r="D138" s="9">
        <v>-4218</v>
      </c>
      <c r="E138" s="9">
        <v>-125</v>
      </c>
      <c r="F138" s="9">
        <v>0</v>
      </c>
      <c r="G138" s="24">
        <f t="shared" si="4"/>
        <v>13185429</v>
      </c>
      <c r="H138" s="9">
        <v>0</v>
      </c>
      <c r="I138" s="25">
        <f t="shared" si="5"/>
        <v>13185429</v>
      </c>
      <c r="J138" s="3"/>
      <c r="K138" s="3"/>
      <c r="L138" s="3"/>
      <c r="M138" s="3"/>
    </row>
    <row r="139" spans="1:13" s="1" customFormat="1" x14ac:dyDescent="0.15">
      <c r="A139" s="2">
        <v>202</v>
      </c>
      <c r="B139" s="8" t="s">
        <v>93</v>
      </c>
      <c r="C139" s="9">
        <v>1974178</v>
      </c>
      <c r="D139" s="9">
        <v>-728</v>
      </c>
      <c r="E139" s="9">
        <v>0</v>
      </c>
      <c r="F139" s="9">
        <v>0</v>
      </c>
      <c r="G139" s="24">
        <f t="shared" si="4"/>
        <v>1973450</v>
      </c>
      <c r="H139" s="9">
        <v>0</v>
      </c>
      <c r="I139" s="25">
        <f t="shared" si="5"/>
        <v>1973450</v>
      </c>
      <c r="J139" s="3"/>
      <c r="K139" s="3"/>
      <c r="L139" s="3"/>
      <c r="M139" s="3"/>
    </row>
    <row r="140" spans="1:13" s="1" customFormat="1" x14ac:dyDescent="0.15">
      <c r="A140" s="2">
        <v>207</v>
      </c>
      <c r="B140" s="8" t="s">
        <v>137</v>
      </c>
      <c r="C140" s="9">
        <v>3126670</v>
      </c>
      <c r="D140" s="9">
        <v>0</v>
      </c>
      <c r="E140" s="9">
        <v>0</v>
      </c>
      <c r="F140" s="9">
        <v>0</v>
      </c>
      <c r="G140" s="24">
        <f t="shared" si="4"/>
        <v>3126670</v>
      </c>
      <c r="H140" s="9">
        <v>-1338</v>
      </c>
      <c r="I140" s="25">
        <f t="shared" si="5"/>
        <v>3125332</v>
      </c>
      <c r="J140" s="3"/>
      <c r="K140" s="3"/>
      <c r="L140" s="3"/>
      <c r="M140" s="3"/>
    </row>
    <row r="141" spans="1:13" s="1" customFormat="1" ht="12" thickBot="1" x14ac:dyDescent="0.2">
      <c r="A141" s="32" t="s">
        <v>95</v>
      </c>
      <c r="B141" s="32"/>
      <c r="C141" s="30">
        <f>SUM(C6:C140)</f>
        <v>3355467706</v>
      </c>
      <c r="D141" s="30">
        <f t="shared" ref="D141:I141" si="6">SUM(D6:D140)</f>
        <v>-364751</v>
      </c>
      <c r="E141" s="30">
        <f t="shared" si="6"/>
        <v>-29204</v>
      </c>
      <c r="F141" s="30">
        <f t="shared" si="6"/>
        <v>-421341</v>
      </c>
      <c r="G141" s="21">
        <f t="shared" si="6"/>
        <v>3354652410</v>
      </c>
      <c r="H141" s="21">
        <f t="shared" si="6"/>
        <v>-1544659</v>
      </c>
      <c r="I141" s="21">
        <f t="shared" si="6"/>
        <v>3353107751</v>
      </c>
      <c r="J141" s="3"/>
      <c r="K141" s="3"/>
      <c r="L141" s="3"/>
      <c r="M141" s="3"/>
    </row>
    <row r="142" spans="1:13" s="28" customFormat="1" ht="12" customHeight="1" thickTop="1" x14ac:dyDescent="0.15">
      <c r="A142" s="26"/>
      <c r="B142" s="20"/>
      <c r="C142" s="20"/>
      <c r="D142" s="24"/>
      <c r="E142" s="20"/>
      <c r="F142" s="20"/>
      <c r="G142" s="20"/>
      <c r="H142" s="29"/>
      <c r="I142" s="26"/>
      <c r="J142" s="27"/>
      <c r="K142" s="27"/>
      <c r="L142" s="27"/>
      <c r="M142" s="27"/>
    </row>
    <row r="143" spans="1:13" s="1" customFormat="1" ht="14.25" customHeight="1" x14ac:dyDescent="0.15">
      <c r="A143" s="31" t="s">
        <v>148</v>
      </c>
      <c r="B143" s="31"/>
      <c r="C143" s="31"/>
      <c r="D143" s="31"/>
      <c r="E143" s="31"/>
      <c r="F143" s="31"/>
      <c r="G143" s="31"/>
      <c r="H143" s="23"/>
      <c r="I143" s="23"/>
      <c r="J143" s="3"/>
      <c r="K143" s="3"/>
      <c r="L143" s="3"/>
      <c r="M143" s="3"/>
    </row>
    <row r="144" spans="1:13" s="1" customFormat="1" ht="54.75" customHeight="1" x14ac:dyDescent="0.15">
      <c r="A144" s="31" t="s">
        <v>143</v>
      </c>
      <c r="B144" s="31"/>
      <c r="C144" s="31"/>
      <c r="D144" s="31"/>
      <c r="E144" s="31"/>
      <c r="F144" s="31"/>
      <c r="G144" s="31"/>
      <c r="H144" s="23"/>
      <c r="I144" s="23"/>
      <c r="J144" s="3"/>
      <c r="K144" s="3"/>
      <c r="L144" s="3"/>
      <c r="M144" s="3"/>
    </row>
    <row r="145" spans="1:13" s="1" customFormat="1" ht="15.75" customHeight="1" x14ac:dyDescent="0.15">
      <c r="A145" s="31" t="s">
        <v>149</v>
      </c>
      <c r="B145" s="31"/>
      <c r="C145" s="31"/>
      <c r="D145" s="31"/>
      <c r="E145" s="31"/>
      <c r="F145" s="31"/>
      <c r="G145" s="31"/>
      <c r="H145" s="23"/>
      <c r="I145" s="23"/>
      <c r="J145" s="3"/>
      <c r="K145" s="3"/>
      <c r="L145" s="3"/>
      <c r="M145" s="3"/>
    </row>
    <row r="146" spans="1:13" x14ac:dyDescent="0.15">
      <c r="A146" s="3"/>
      <c r="B146" s="3"/>
      <c r="C146" s="10"/>
      <c r="D146" s="10"/>
      <c r="E146" s="3"/>
      <c r="F146" s="3"/>
      <c r="G146" s="6"/>
      <c r="H146" s="3"/>
      <c r="I146" s="3"/>
      <c r="J146" s="3"/>
      <c r="K146" s="3"/>
      <c r="L146" s="3"/>
      <c r="M146" s="3"/>
    </row>
    <row r="147" spans="1:13" x14ac:dyDescent="0.15">
      <c r="A147" s="3"/>
      <c r="B147" s="3"/>
      <c r="C147" s="10"/>
      <c r="D147" s="10"/>
      <c r="E147" s="3"/>
      <c r="F147" s="3"/>
      <c r="G147" s="6"/>
      <c r="H147" s="3"/>
      <c r="I147" s="3"/>
      <c r="J147" s="3"/>
      <c r="K147" s="3"/>
      <c r="L147" s="3"/>
      <c r="M147" s="3"/>
    </row>
    <row r="148" spans="1:13" x14ac:dyDescent="0.15">
      <c r="A148" s="3"/>
      <c r="B148" s="3"/>
      <c r="C148" s="10"/>
      <c r="D148" s="10"/>
      <c r="E148" s="3"/>
      <c r="F148" s="3"/>
      <c r="G148" s="6"/>
      <c r="H148" s="3"/>
      <c r="I148" s="3"/>
      <c r="J148" s="3"/>
      <c r="K148" s="3"/>
      <c r="L148" s="3"/>
      <c r="M148" s="3"/>
    </row>
    <row r="149" spans="1:13" x14ac:dyDescent="0.15">
      <c r="A149" s="3"/>
      <c r="B149" s="3"/>
      <c r="C149" s="10"/>
      <c r="D149" s="10"/>
      <c r="E149" s="3"/>
      <c r="F149" s="3"/>
      <c r="G149" s="6"/>
      <c r="H149" s="3"/>
      <c r="I149" s="3"/>
      <c r="J149" s="3"/>
      <c r="K149" s="3"/>
      <c r="L149" s="3"/>
      <c r="M149" s="3"/>
    </row>
    <row r="150" spans="1:13" x14ac:dyDescent="0.15">
      <c r="A150" s="3"/>
      <c r="B150" s="3"/>
      <c r="C150" s="10"/>
      <c r="D150" s="10"/>
      <c r="E150" s="3"/>
      <c r="F150" s="3"/>
      <c r="G150" s="6"/>
      <c r="H150" s="3"/>
      <c r="I150" s="3"/>
      <c r="J150" s="3"/>
      <c r="K150" s="3"/>
      <c r="L150" s="3"/>
      <c r="M150" s="3"/>
    </row>
    <row r="151" spans="1:13" x14ac:dyDescent="0.15">
      <c r="A151" s="3"/>
      <c r="B151" s="3"/>
      <c r="C151" s="10"/>
      <c r="D151" s="10"/>
      <c r="E151" s="3"/>
      <c r="F151" s="3"/>
      <c r="G151" s="6"/>
      <c r="H151" s="3"/>
      <c r="I151" s="3"/>
      <c r="J151" s="3"/>
      <c r="K151" s="3"/>
      <c r="L151" s="3"/>
      <c r="M151" s="3"/>
    </row>
    <row r="152" spans="1:13" x14ac:dyDescent="0.15">
      <c r="A152" s="3"/>
      <c r="B152" s="3"/>
      <c r="C152" s="10"/>
      <c r="D152" s="10"/>
      <c r="E152" s="3"/>
      <c r="F152" s="3"/>
      <c r="G152" s="6"/>
      <c r="H152" s="3"/>
      <c r="I152" s="3"/>
      <c r="J152" s="3"/>
      <c r="K152" s="3"/>
      <c r="L152" s="3"/>
      <c r="M152" s="3"/>
    </row>
    <row r="153" spans="1:13" x14ac:dyDescent="0.15">
      <c r="A153" s="3"/>
      <c r="B153" s="3"/>
      <c r="C153" s="10"/>
      <c r="D153" s="10"/>
      <c r="E153" s="3"/>
      <c r="F153" s="3"/>
      <c r="G153" s="6"/>
      <c r="H153" s="3"/>
      <c r="I153" s="3"/>
      <c r="J153" s="3"/>
      <c r="K153" s="3"/>
      <c r="L153" s="3"/>
      <c r="M153" s="3"/>
    </row>
    <row r="154" spans="1:13" x14ac:dyDescent="0.15">
      <c r="A154" s="3"/>
      <c r="B154" s="3"/>
      <c r="C154" s="10"/>
      <c r="D154" s="10"/>
      <c r="E154" s="3"/>
      <c r="F154" s="3"/>
      <c r="G154" s="6"/>
      <c r="H154" s="3"/>
      <c r="I154" s="3"/>
      <c r="J154" s="3"/>
      <c r="K154" s="3"/>
      <c r="L154" s="3"/>
      <c r="M154" s="3"/>
    </row>
    <row r="155" spans="1:13" x14ac:dyDescent="0.15">
      <c r="A155" s="3"/>
      <c r="B155" s="3"/>
      <c r="C155" s="10"/>
      <c r="D155" s="10"/>
      <c r="E155" s="3"/>
      <c r="F155" s="3"/>
      <c r="G155" s="6"/>
      <c r="H155" s="3"/>
      <c r="I155" s="3"/>
      <c r="J155" s="3"/>
      <c r="K155" s="3"/>
      <c r="L155" s="3"/>
      <c r="M155" s="3"/>
    </row>
    <row r="156" spans="1:13" x14ac:dyDescent="0.15">
      <c r="A156" s="3"/>
      <c r="B156" s="3"/>
      <c r="C156" s="10"/>
      <c r="D156" s="10"/>
      <c r="E156" s="3"/>
      <c r="F156" s="3"/>
      <c r="G156" s="6"/>
      <c r="H156" s="3"/>
      <c r="I156" s="3"/>
      <c r="J156" s="3"/>
      <c r="K156" s="3"/>
      <c r="L156" s="3"/>
      <c r="M156" s="3"/>
    </row>
    <row r="157" spans="1:13" x14ac:dyDescent="0.15">
      <c r="A157" s="3"/>
      <c r="B157" s="3"/>
      <c r="C157" s="10"/>
      <c r="D157" s="10"/>
      <c r="E157" s="3"/>
      <c r="F157" s="3"/>
      <c r="G157" s="6"/>
      <c r="H157" s="3"/>
      <c r="I157" s="3"/>
      <c r="J157" s="3"/>
      <c r="K157" s="3"/>
      <c r="L157" s="3"/>
      <c r="M157" s="3"/>
    </row>
    <row r="158" spans="1:13" x14ac:dyDescent="0.15">
      <c r="A158" s="3"/>
      <c r="B158" s="3"/>
      <c r="C158" s="10"/>
      <c r="D158" s="10"/>
      <c r="E158" s="3"/>
      <c r="F158" s="3"/>
      <c r="G158" s="6"/>
      <c r="H158" s="3"/>
      <c r="I158" s="3"/>
      <c r="J158" s="3"/>
      <c r="K158" s="3"/>
      <c r="L158" s="3"/>
      <c r="M158" s="3"/>
    </row>
    <row r="159" spans="1:13" x14ac:dyDescent="0.15">
      <c r="A159" s="3"/>
      <c r="B159" s="3"/>
      <c r="C159" s="10"/>
      <c r="D159" s="10"/>
      <c r="E159" s="3"/>
      <c r="F159" s="3"/>
      <c r="G159" s="6"/>
      <c r="H159" s="3"/>
      <c r="I159" s="3"/>
      <c r="J159" s="3"/>
      <c r="K159" s="3"/>
      <c r="L159" s="3"/>
      <c r="M159" s="3"/>
    </row>
    <row r="160" spans="1:13" x14ac:dyDescent="0.15">
      <c r="A160" s="3"/>
      <c r="B160" s="3"/>
      <c r="C160" s="10"/>
      <c r="D160" s="10"/>
      <c r="E160" s="3"/>
      <c r="F160" s="3"/>
      <c r="G160" s="6"/>
      <c r="H160" s="3"/>
      <c r="I160" s="3"/>
      <c r="J160" s="3"/>
      <c r="K160" s="3"/>
      <c r="L160" s="3"/>
      <c r="M160" s="3"/>
    </row>
    <row r="161" spans="1:13" x14ac:dyDescent="0.15">
      <c r="A161" s="3"/>
      <c r="B161" s="3"/>
      <c r="C161" s="10"/>
      <c r="D161" s="10"/>
      <c r="E161" s="3"/>
      <c r="F161" s="3"/>
      <c r="G161" s="6"/>
      <c r="H161" s="3"/>
      <c r="I161" s="3"/>
      <c r="J161" s="3"/>
      <c r="K161" s="3"/>
      <c r="L161" s="3"/>
      <c r="M161" s="3"/>
    </row>
    <row r="162" spans="1:13" x14ac:dyDescent="0.15">
      <c r="A162" s="3"/>
      <c r="B162" s="3"/>
      <c r="C162" s="10"/>
      <c r="D162" s="10"/>
      <c r="E162" s="3"/>
      <c r="F162" s="3"/>
      <c r="G162" s="6"/>
      <c r="H162" s="3"/>
      <c r="I162" s="3"/>
      <c r="J162" s="3"/>
      <c r="K162" s="3"/>
      <c r="L162" s="3"/>
      <c r="M162" s="3"/>
    </row>
    <row r="163" spans="1:13" x14ac:dyDescent="0.15">
      <c r="A163" s="3"/>
      <c r="B163" s="3"/>
      <c r="C163" s="10"/>
      <c r="D163" s="10"/>
      <c r="E163" s="3"/>
      <c r="F163" s="3"/>
      <c r="G163" s="6"/>
      <c r="H163" s="3"/>
      <c r="I163" s="3"/>
      <c r="J163" s="3"/>
      <c r="K163" s="3"/>
      <c r="L163" s="3"/>
      <c r="M163" s="3"/>
    </row>
    <row r="164" spans="1:13" x14ac:dyDescent="0.15">
      <c r="A164" s="3"/>
      <c r="B164" s="3"/>
      <c r="C164" s="10"/>
      <c r="D164" s="10"/>
      <c r="E164" s="3"/>
      <c r="F164" s="3"/>
      <c r="G164" s="6"/>
      <c r="H164" s="3"/>
      <c r="I164" s="3"/>
      <c r="J164" s="3"/>
      <c r="K164" s="3"/>
      <c r="L164" s="3"/>
      <c r="M164" s="3"/>
    </row>
    <row r="165" spans="1:13" x14ac:dyDescent="0.15">
      <c r="A165" s="3"/>
      <c r="B165" s="3"/>
      <c r="C165" s="10"/>
      <c r="D165" s="10"/>
      <c r="E165" s="3"/>
      <c r="F165" s="3"/>
      <c r="G165" s="6"/>
      <c r="H165" s="3"/>
      <c r="I165" s="3"/>
      <c r="J165" s="3"/>
      <c r="K165" s="3"/>
      <c r="L165" s="3"/>
      <c r="M165" s="3"/>
    </row>
    <row r="166" spans="1:13" x14ac:dyDescent="0.15">
      <c r="A166" s="3"/>
      <c r="B166" s="3"/>
      <c r="C166" s="10"/>
      <c r="D166" s="10"/>
      <c r="E166" s="3"/>
      <c r="F166" s="3"/>
      <c r="G166" s="6"/>
      <c r="H166" s="3"/>
      <c r="I166" s="3"/>
      <c r="J166" s="3"/>
      <c r="K166" s="3"/>
      <c r="L166" s="3"/>
      <c r="M166" s="3"/>
    </row>
    <row r="167" spans="1:13" x14ac:dyDescent="0.15">
      <c r="A167" s="3"/>
      <c r="B167" s="3"/>
      <c r="C167" s="10"/>
      <c r="D167" s="10"/>
      <c r="E167" s="3"/>
      <c r="F167" s="3"/>
      <c r="G167" s="6"/>
      <c r="H167" s="3"/>
      <c r="I167" s="3"/>
      <c r="J167" s="3"/>
      <c r="K167" s="3"/>
      <c r="L167" s="3"/>
      <c r="M167" s="3"/>
    </row>
    <row r="168" spans="1:13" x14ac:dyDescent="0.15">
      <c r="A168" s="3"/>
      <c r="B168" s="3"/>
      <c r="C168" s="10"/>
      <c r="D168" s="10"/>
      <c r="E168" s="3"/>
      <c r="F168" s="3"/>
      <c r="G168" s="6"/>
      <c r="H168" s="3"/>
      <c r="I168" s="3"/>
      <c r="J168" s="3"/>
      <c r="K168" s="3"/>
      <c r="L168" s="3"/>
      <c r="M168" s="3"/>
    </row>
    <row r="169" spans="1:13" x14ac:dyDescent="0.15">
      <c r="A169" s="3"/>
      <c r="B169" s="3"/>
      <c r="C169" s="10"/>
      <c r="D169" s="10"/>
      <c r="E169" s="3"/>
      <c r="F169" s="3"/>
      <c r="G169" s="6"/>
      <c r="H169" s="3"/>
      <c r="I169" s="3"/>
      <c r="J169" s="3"/>
      <c r="K169" s="3"/>
      <c r="L169" s="3"/>
      <c r="M169" s="3"/>
    </row>
    <row r="170" spans="1:13" x14ac:dyDescent="0.15">
      <c r="A170" s="3"/>
      <c r="B170" s="3"/>
      <c r="C170" s="10"/>
      <c r="D170" s="10"/>
      <c r="E170" s="3"/>
      <c r="F170" s="3"/>
      <c r="G170" s="6"/>
      <c r="H170" s="3"/>
      <c r="I170" s="3"/>
      <c r="J170" s="3"/>
      <c r="K170" s="3"/>
      <c r="L170" s="3"/>
      <c r="M170" s="3"/>
    </row>
    <row r="171" spans="1:13" x14ac:dyDescent="0.15">
      <c r="A171" s="3"/>
      <c r="B171" s="3"/>
      <c r="C171" s="10"/>
      <c r="D171" s="10"/>
      <c r="E171" s="3"/>
      <c r="F171" s="3"/>
      <c r="G171" s="6"/>
      <c r="H171" s="3"/>
      <c r="I171" s="3"/>
      <c r="J171" s="3"/>
      <c r="K171" s="3"/>
      <c r="L171" s="3"/>
      <c r="M171" s="3"/>
    </row>
    <row r="172" spans="1:13" x14ac:dyDescent="0.15">
      <c r="A172" s="3"/>
      <c r="B172" s="3"/>
      <c r="C172" s="10"/>
      <c r="D172" s="10"/>
      <c r="E172" s="3"/>
      <c r="F172" s="3"/>
      <c r="G172" s="6"/>
      <c r="H172" s="3"/>
      <c r="I172" s="3"/>
      <c r="J172" s="3"/>
      <c r="K172" s="3"/>
      <c r="L172" s="3"/>
      <c r="M172" s="3"/>
    </row>
    <row r="173" spans="1:13" x14ac:dyDescent="0.15">
      <c r="A173" s="3"/>
      <c r="B173" s="3"/>
      <c r="C173" s="10"/>
      <c r="D173" s="10"/>
      <c r="E173" s="3"/>
      <c r="F173" s="3"/>
      <c r="G173" s="6"/>
      <c r="H173" s="3"/>
      <c r="I173" s="3"/>
      <c r="J173" s="3"/>
      <c r="K173" s="3"/>
      <c r="L173" s="3"/>
      <c r="M173" s="3"/>
    </row>
    <row r="174" spans="1:13" x14ac:dyDescent="0.15">
      <c r="A174" s="3"/>
      <c r="B174" s="3"/>
      <c r="C174" s="10"/>
      <c r="D174" s="10"/>
      <c r="E174" s="3"/>
      <c r="F174" s="3"/>
      <c r="G174" s="6"/>
      <c r="H174" s="3"/>
      <c r="I174" s="3"/>
      <c r="J174" s="3"/>
      <c r="K174" s="3"/>
      <c r="L174" s="3"/>
      <c r="M174" s="3"/>
    </row>
    <row r="175" spans="1:13" x14ac:dyDescent="0.15">
      <c r="A175" s="3"/>
      <c r="B175" s="3"/>
      <c r="C175" s="10"/>
      <c r="D175" s="10"/>
      <c r="E175" s="3"/>
      <c r="F175" s="3"/>
      <c r="G175" s="6"/>
      <c r="H175" s="3"/>
      <c r="I175" s="3"/>
      <c r="J175" s="3"/>
      <c r="K175" s="3"/>
      <c r="L175" s="3"/>
      <c r="M175" s="3"/>
    </row>
  </sheetData>
  <mergeCells count="7">
    <mergeCell ref="A145:G145"/>
    <mergeCell ref="A141:B141"/>
    <mergeCell ref="A143:G143"/>
    <mergeCell ref="A144:G144"/>
    <mergeCell ref="A1:I1"/>
    <mergeCell ref="A2:I2"/>
    <mergeCell ref="A3:I3"/>
  </mergeCells>
  <phoneticPr fontId="0" type="noConversion"/>
  <printOptions horizontalCentered="1" gridLines="1"/>
  <pageMargins left="0.5" right="0.5" top="0.75" bottom="0.75" header="0.24" footer="0.5"/>
  <pageSetup scale="92" fitToHeight="4" orientation="landscape" r:id="rId1"/>
  <headerFooter>
    <oddHeader>&amp;R&amp;"-,Regular"Attachment A
Superintendent's Memo #130-22
June 21, 2022</oddHeader>
  </headerFooter>
  <rowBreaks count="2" manualBreakCount="2">
    <brk id="47" max="16" man="1"/>
    <brk id="89" max="1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Final FY 2022 Basic Aid Adjust</vt:lpstr>
      <vt:lpstr>'Final FY 2022 Basic Aid Adjust'!Print_Area</vt:lpstr>
      <vt:lpstr>'Final FY 2022 Basic Aid Adjust'!Print_Titles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A, Superintendent's Memo XXX-21</dc:title>
  <dc:creator>Virginia Dept. of Education</dc:creator>
  <cp:lastModifiedBy>VITA Program</cp:lastModifiedBy>
  <cp:lastPrinted>2022-06-21T19:00:18Z</cp:lastPrinted>
  <dcterms:created xsi:type="dcterms:W3CDTF">1999-01-05T14:01:31Z</dcterms:created>
  <dcterms:modified xsi:type="dcterms:W3CDTF">2022-06-21T19:01:27Z</dcterms:modified>
</cp:coreProperties>
</file>