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6"/>
  <workbookPr/>
  <mc:AlternateContent xmlns:mc="http://schemas.openxmlformats.org/markup-compatibility/2006">
    <mc:Choice Requires="x15">
      <x15ac:absPath xmlns:x15ac="http://schemas.microsoft.com/office/spreadsheetml/2010/11/ac" url="/Users/kwilburn/Desktop/"/>
    </mc:Choice>
  </mc:AlternateContent>
  <xr:revisionPtr revIDLastSave="603" documentId="13_ncr:1_{A366AB15-70DE-7748-9DDB-49C631B84E4C}" xr6:coauthVersionLast="47" xr6:coauthVersionMax="47" xr10:uidLastSave="{0C8D7FDE-AD86-4E4D-BD3E-50093270310B}"/>
  <bookViews>
    <workbookView xWindow="35840" yWindow="920" windowWidth="26600" windowHeight="14680" firstSheet="5" activeTab="6" xr2:uid="{00000000-000D-0000-FFFF-FFFF00000000}"/>
  </bookViews>
  <sheets>
    <sheet name="Introduction" sheetId="23" r:id="rId1"/>
    <sheet name="Design &amp; Usability" sheetId="25" r:id="rId2"/>
    <sheet name="Phonemic Awareness" sheetId="2" r:id="rId3"/>
    <sheet name="Phonics" sheetId="14" r:id="rId4"/>
    <sheet name="Text Reading and Fluency" sheetId="19" r:id="rId5"/>
    <sheet name="Supplemental Rating Summary" sheetId="26" r:id="rId6"/>
    <sheet name="Accessibility Assurance" sheetId="27" r:id="rId7"/>
  </sheets>
  <definedNames>
    <definedName name="H">'Text Reading and Fluency'!#REF!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5" i="19" l="1"/>
  <c r="A4" i="19"/>
  <c r="A3" i="19"/>
  <c r="A5" i="14"/>
  <c r="A4" i="14"/>
  <c r="A3" i="14"/>
  <c r="A5" i="2"/>
  <c r="A4" i="2"/>
  <c r="A3" i="2"/>
  <c r="B8" i="26" l="1"/>
  <c r="E8" i="26" s="1"/>
  <c r="C35" i="14"/>
  <c r="B19" i="26" s="1"/>
  <c r="E19" i="26" s="1"/>
  <c r="C60" i="14"/>
  <c r="B21" i="26" s="1"/>
  <c r="E21" i="26" s="1"/>
  <c r="C80" i="14"/>
  <c r="E23" i="26" s="1"/>
  <c r="C26" i="2"/>
  <c r="B14" i="26" s="1"/>
  <c r="E14" i="26" s="1"/>
  <c r="D26" i="2"/>
  <c r="B15" i="26" s="1"/>
  <c r="E15" i="26" s="1"/>
  <c r="C42" i="19"/>
  <c r="B31" i="26" s="1"/>
  <c r="E31" i="26" s="1"/>
  <c r="F42" i="19"/>
  <c r="B32" i="26" s="1"/>
  <c r="E32" i="26" s="1"/>
  <c r="E21" i="19"/>
  <c r="B29" i="26" s="1"/>
  <c r="E29" i="26" s="1"/>
  <c r="G21" i="19"/>
  <c r="B30" i="26" s="1"/>
  <c r="E30" i="26" s="1"/>
  <c r="C21" i="19"/>
  <c r="B28" i="26" s="1"/>
  <c r="E28" i="26" s="1"/>
  <c r="F80" i="14"/>
  <c r="E24" i="26" s="1"/>
  <c r="F60" i="14"/>
  <c r="B22" i="26" s="1"/>
  <c r="E22" i="26" s="1"/>
  <c r="F35" i="14"/>
  <c r="B20" i="26" s="1"/>
  <c r="E20" i="26" s="1"/>
</calcChain>
</file>

<file path=xl/sharedStrings.xml><?xml version="1.0" encoding="utf-8"?>
<sst xmlns="http://schemas.openxmlformats.org/spreadsheetml/2006/main" count="575" uniqueCount="256">
  <si>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</si>
  <si>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</si>
  <si>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</si>
  <si>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</si>
  <si>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</si>
  <si>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</si>
  <si>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</si>
  <si>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October 11, 2023</t>
  </si>
  <si>
    <t>Name of Provider: 95 Percent Group</t>
  </si>
  <si>
    <t>Product Title and Edition: 95 Core Phonics Program (PCP)</t>
  </si>
  <si>
    <t>Publication Year: 2020</t>
  </si>
  <si>
    <t xml:space="preserve">Important: </t>
  </si>
  <si>
    <r>
      <rPr>
        <b/>
        <u/>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</si>
  <si>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</si>
  <si>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</si>
  <si>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</si>
  <si>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</si>
  <si>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</si>
  <si>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</si>
  <si>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</si>
  <si>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</si>
  <si>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</si>
  <si>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</si>
  <si>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</si>
  <si>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</si>
  <si>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</si>
  <si>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</si>
  <si>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Summary</t>
  </si>
  <si>
    <t xml:space="preserve">This program meets expectations for Design and Usability and Support with a score of 11 out of 13 points.                                                                                            The program received a 6 out of 6 points for Instructional Design. The program encourages the use of phonemic awareness and decoding for learning new words and utilizes syllable mapping and morphology. It has a clear scope and sequence and includes the use of explicit and systematic instruction in multiple reading skills with embedded opportunities for the use of formative and summative assessments. The lessons complement core instructional programs by providing extra support in phonemic awareness, phonics, and fluency. </t>
  </si>
  <si>
    <t>N/A</t>
  </si>
  <si>
    <t>Subtotal  (6 points max)</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</si>
  <si>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</si>
  <si>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</si>
  <si>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</si>
  <si>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</si>
  <si>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</si>
  <si>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</si>
  <si>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</si>
  <si>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t>Does Not Meet Expectations - 0 points</t>
  </si>
  <si>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</si>
  <si>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The program received a score of 5 out of 7 points for Usability and Support. The materials are easy to find and navigate. The teacher’s manual includes step-by-step directions that are concise and understandable. The lesson is divided into time slots and the teacher can see those in the red headings in the teacher’s edition and each lesson is designed to only take 30 minutes, supplementing core curriculum, with the time broken down into components (e.g., warm up is 3 minutes, morphology is 10 min. etc.). Additionally, the teacher’s manual includes a script for teacher dialogue as well as visuals to demonstrate gestures, orthographic mapping, syllable segmentation, and annotation.                                                                                                                           The program did not receive points in the following areas: providing a clear connection to core programs and providing guidance on how materials can be used within a core ELA curriculum. While the program overview does state that it can be used as supplemental instruction as well as intervention at the Tier 2 and Tier 3 levels, no evidence of how might be used within an existing core ELA program is found.</t>
  </si>
  <si>
    <t>Subtotal  (7 points max)</t>
  </si>
  <si>
    <t>Supplemental Instructional Program Review Rubric for Phonemic Awareness
Submission Information</t>
  </si>
  <si>
    <r>
      <rPr>
        <b/>
        <u/>
        <sz val="12"/>
        <color rgb="FF000000"/>
        <rFont val="Calibri"/>
        <family val="2"/>
      </rPr>
      <t>Meets Expectations:</t>
    </r>
    <r>
      <rPr>
        <u/>
        <sz val="12"/>
        <color rgb="FF000000"/>
        <rFont val="Calibri"/>
        <family val="2"/>
      </rPr>
      <t xml:space="preserve">  </t>
    </r>
    <r>
      <rPr>
        <sz val="12"/>
        <color rgb="FF000000"/>
        <rFont val="Calibri"/>
        <family val="2"/>
      </rPr>
      <t xml:space="preserve">Indicates the program meets the standard for the indicator based on instructional materials and other evidence submitted by the provider. </t>
    </r>
  </si>
  <si>
    <r>
      <rPr>
        <b/>
        <u/>
        <sz val="12"/>
        <color rgb="FF000000"/>
        <rFont val="Calibri"/>
        <family val="2"/>
      </rPr>
      <t xml:space="preserve">Does Not Meet Expectations: </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</si>
  <si>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K-1 Phonological and Phonemic Awareness</t>
  </si>
  <si>
    <t>Kindergarten Meets/Does Not Meet</t>
  </si>
  <si>
    <t>First Grade Meets/Does Not Meet</t>
  </si>
  <si>
    <t>Phonemic Awareness</t>
  </si>
  <si>
    <r>
      <rPr>
        <sz val="11"/>
        <color rgb="FF000000"/>
        <rFont val="Calibri"/>
        <family val="2"/>
      </rPr>
      <t xml:space="preserve">A detailed scope and sequence of phonological and phonemic awareness skills </t>
    </r>
    <r>
      <rPr>
        <b/>
        <sz val="11"/>
        <color rgb="FF000000"/>
        <rFont val="Calibri"/>
        <family val="2"/>
      </rPr>
      <t>progresses from easier</t>
    </r>
    <r>
      <rPr>
        <sz val="11"/>
        <color rgb="FF000000"/>
        <rFont val="Calibri"/>
        <family val="2"/>
      </rPr>
      <t xml:space="preserve"> (e.g., blending compound words or segmenting onset-rime) </t>
    </r>
    <r>
      <rPr>
        <b/>
        <sz val="11"/>
        <color rgb="FF000000"/>
        <rFont val="Calibri"/>
        <family val="2"/>
      </rPr>
      <t>to more difficult</t>
    </r>
    <r>
      <rPr>
        <sz val="11"/>
        <color rgb="FF000000"/>
        <rFont val="Calibri"/>
        <family val="2"/>
      </rPr>
      <t xml:space="preserve"> (e.g., segmenting phonemes).</t>
    </r>
  </si>
  <si>
    <r>
      <rPr>
        <sz val="11"/>
        <color rgb="FF000000"/>
        <rFont val="Calibri"/>
        <family val="2"/>
      </rPr>
      <t>New skills are</t>
    </r>
    <r>
      <rPr>
        <b/>
        <sz val="11"/>
        <color rgb="FF000000"/>
        <rFont val="Calibri"/>
        <family val="2"/>
      </rPr>
      <t xml:space="preserve"> 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t>
    </r>
  </si>
  <si>
    <r>
      <rPr>
        <sz val="11"/>
        <color rgb="FF000000"/>
        <rFont val="Calibri"/>
        <family val="2"/>
      </rPr>
      <t xml:space="preserve">Lessons include </t>
    </r>
    <r>
      <rPr>
        <b/>
        <sz val="11"/>
        <color rgb="FF000000"/>
        <rFont val="Calibri"/>
        <family val="2"/>
      </rPr>
      <t>specific and precise</t>
    </r>
    <r>
      <rPr>
        <sz val="11"/>
        <color rgb="FF000000"/>
        <rFont val="Calibri"/>
        <family val="2"/>
      </rPr>
      <t xml:space="preserve"> teacher language for immediate and </t>
    </r>
    <r>
      <rPr>
        <b/>
        <sz val="11"/>
        <color rgb="FF000000"/>
        <rFont val="Calibri"/>
        <family val="2"/>
      </rPr>
      <t>corrective feedback.</t>
    </r>
  </si>
  <si>
    <r>
      <rPr>
        <sz val="11"/>
        <color rgb="FF000000"/>
        <rFont val="Calibri"/>
        <family val="2"/>
      </rPr>
      <t xml:space="preserve">Students are taught </t>
    </r>
    <r>
      <rPr>
        <b/>
        <sz val="11"/>
        <color rgb="FF000000"/>
        <rFont val="Calibri"/>
        <family val="2"/>
      </rPr>
      <t>strategies</t>
    </r>
    <r>
      <rPr>
        <sz val="11"/>
        <color rgb="FF000000"/>
        <rFont val="Calibri"/>
        <family val="2"/>
      </rPr>
      <t xml:space="preserve"> to demonstrate and practice how </t>
    </r>
    <r>
      <rPr>
        <b/>
        <sz val="11"/>
        <color rgb="FF000000"/>
        <rFont val="Calibri"/>
        <family val="2"/>
      </rPr>
      <t>sounds are connected to letters (</t>
    </r>
    <r>
      <rPr>
        <sz val="11"/>
        <color rgb="FF000000"/>
        <rFont val="Calibri"/>
        <family val="2"/>
      </rPr>
      <t>e.g. phoneme-grapheme mapping, working toward understanding of the alphabetic principle).</t>
    </r>
  </si>
  <si>
    <r>
      <rPr>
        <sz val="11"/>
        <color rgb="FF000000"/>
        <rFont val="Calibri"/>
        <family val="2"/>
      </rPr>
      <t xml:space="preserve">Students </t>
    </r>
    <r>
      <rPr>
        <b/>
        <sz val="11"/>
        <color rgb="FF000000"/>
        <rFont val="Calibri"/>
        <family val="2"/>
      </rPr>
      <t xml:space="preserve">analyze </t>
    </r>
    <r>
      <rPr>
        <sz val="11"/>
        <color rgb="FF000000"/>
        <rFont val="Calibri"/>
        <family val="2"/>
      </rPr>
      <t>spoken words at the</t>
    </r>
    <r>
      <rPr>
        <b/>
        <sz val="11"/>
        <color rgb="FF000000"/>
        <rFont val="Calibri"/>
        <family val="2"/>
      </rPr>
      <t xml:space="preserve"> phoneme level, i</t>
    </r>
    <r>
      <rPr>
        <sz val="11"/>
        <color rgb="FF000000"/>
        <rFont val="Calibri"/>
        <family val="2"/>
      </rPr>
      <t>ncluding segmenting individual phonemes.</t>
    </r>
  </si>
  <si>
    <r>
      <rPr>
        <sz val="11"/>
        <color rgb="FF000000"/>
        <rFont val="Calibri"/>
        <family val="2"/>
      </rPr>
      <t xml:space="preserve">Movement and/or manipulatives are used to </t>
    </r>
    <r>
      <rPr>
        <b/>
        <sz val="11"/>
        <color rgb="FF000000"/>
        <rFont val="Calibri"/>
        <family val="2"/>
      </rPr>
      <t>make sounds</t>
    </r>
    <r>
      <rPr>
        <sz val="11"/>
        <color rgb="FF000000"/>
        <rFont val="Calibri"/>
        <family val="2"/>
      </rPr>
      <t xml:space="preserve"> in words </t>
    </r>
    <r>
      <rPr>
        <b/>
        <sz val="11"/>
        <color rgb="FF000000"/>
        <rFont val="Calibri"/>
        <family val="2"/>
      </rPr>
      <t>concrete.</t>
    </r>
  </si>
  <si>
    <r>
      <rPr>
        <sz val="11"/>
        <color rgb="FF000000"/>
        <rFont val="Calibri"/>
        <family val="2"/>
      </rPr>
      <t xml:space="preserve">Instructional </t>
    </r>
    <r>
      <rPr>
        <b/>
        <sz val="11"/>
        <color rgb="FF000000"/>
        <rFont val="Calibri"/>
        <family val="2"/>
      </rPr>
      <t>time is focused</t>
    </r>
    <r>
      <rPr>
        <sz val="11"/>
        <color rgb="FF000000"/>
        <rFont val="Calibri"/>
        <family val="2"/>
      </rPr>
      <t xml:space="preserve"> on </t>
    </r>
    <r>
      <rPr>
        <b/>
        <sz val="11"/>
        <color rgb="FF000000"/>
        <rFont val="Calibri"/>
        <family val="2"/>
      </rPr>
      <t>high-priority skills</t>
    </r>
    <r>
      <rPr>
        <sz val="11"/>
        <color rgb="FF000000"/>
        <rFont val="Calibri"/>
        <family val="2"/>
      </rPr>
      <t xml:space="preserve"> such as isolating beginning phonemes, blending, and segmenting.</t>
    </r>
  </si>
  <si>
    <r>
      <rPr>
        <sz val="11"/>
        <color rgb="FF000000"/>
        <rFont val="Calibri"/>
        <family val="2"/>
      </rPr>
      <t xml:space="preserve">Students are taught to </t>
    </r>
    <r>
      <rPr>
        <b/>
        <sz val="11"/>
        <color rgb="FF000000"/>
        <rFont val="Calibri"/>
        <family val="2"/>
      </rPr>
      <t>pull apart the two phonemes</t>
    </r>
    <r>
      <rPr>
        <sz val="11"/>
        <color rgb="FF000000"/>
        <rFont val="Calibri"/>
        <family val="2"/>
      </rPr>
      <t xml:space="preserve"> in consonant </t>
    </r>
    <r>
      <rPr>
        <b/>
        <sz val="11"/>
        <color rgb="FF000000"/>
        <rFont val="Calibri"/>
        <family val="2"/>
      </rPr>
      <t>blends</t>
    </r>
    <r>
      <rPr>
        <sz val="11"/>
        <color rgb="FF000000"/>
        <rFont val="Calibri"/>
        <family val="2"/>
      </rPr>
      <t xml:space="preserve"> when segmenting.</t>
    </r>
  </si>
  <si>
    <r>
      <rPr>
        <sz val="11"/>
        <color rgb="FF000000"/>
        <rFont val="Calibri"/>
        <family val="2"/>
      </rPr>
      <t xml:space="preserve">Students spend time practicing to </t>
    </r>
    <r>
      <rPr>
        <b/>
        <sz val="11"/>
        <color rgb="FF000000"/>
        <rFont val="Calibri"/>
        <family val="2"/>
      </rPr>
      <t>listen, identify, and produce</t>
    </r>
    <r>
      <rPr>
        <sz val="11"/>
        <color rgb="FF000000"/>
        <rFont val="Calibri"/>
        <family val="2"/>
      </rPr>
      <t xml:space="preserve"> the </t>
    </r>
    <r>
      <rPr>
        <b/>
        <sz val="11"/>
        <color rgb="FF000000"/>
        <rFont val="Calibri"/>
        <family val="2"/>
      </rPr>
      <t>sounds</t>
    </r>
    <r>
      <rPr>
        <sz val="11"/>
        <color rgb="FF000000"/>
        <rFont val="Calibri"/>
        <family val="2"/>
      </rPr>
      <t xml:space="preserve"> at the phoneme level.</t>
    </r>
  </si>
  <si>
    <r>
      <rPr>
        <sz val="11"/>
        <color rgb="FF000000"/>
        <rFont val="Calibri"/>
        <family val="2"/>
      </rPr>
      <t xml:space="preserve">The activities and materials are designed to </t>
    </r>
    <r>
      <rPr>
        <b/>
        <sz val="11"/>
        <color rgb="FF000000"/>
        <rFont val="Calibri"/>
        <family val="2"/>
      </rPr>
      <t>elicit</t>
    </r>
    <r>
      <rPr>
        <sz val="11"/>
        <color rgb="FF000000"/>
        <rFont val="Calibri"/>
        <family val="2"/>
      </rPr>
      <t xml:space="preserve"> high levels of </t>
    </r>
    <r>
      <rPr>
        <b/>
        <sz val="11"/>
        <color rgb="FF000000"/>
        <rFont val="Calibri"/>
        <family val="2"/>
      </rPr>
      <t>response and engagement</t>
    </r>
  </si>
  <si>
    <r>
      <rPr>
        <sz val="11"/>
        <color rgb="FF000000"/>
        <rFont val="Calibri"/>
        <family val="2"/>
      </rPr>
      <t xml:space="preserve">Program provides guidance on how to </t>
    </r>
    <r>
      <rPr>
        <b/>
        <sz val="11"/>
        <color rgb="FF000000"/>
        <rFont val="Calibri"/>
        <family val="2"/>
      </rPr>
      <t>use assessment data</t>
    </r>
    <r>
      <rPr>
        <sz val="11"/>
        <color rgb="FF000000"/>
        <rFont val="Calibri"/>
        <family val="2"/>
      </rPr>
      <t xml:space="preserve"> (curriculum-embedded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</si>
  <si>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Kindergarten</t>
  </si>
  <si>
    <t>First Grade</t>
  </si>
  <si>
    <t>Subtotal (11 points max)</t>
  </si>
  <si>
    <t>Kindergarten Summary PA</t>
  </si>
  <si>
    <t xml:space="preserve">This program meets expectations for Phonological and Phonemic Awareness in Kindergarten and received a score of 9 out of 11 points. Phonological and phonemic awareness lessons are systematically ordered so concepts build from easier to more complex. Concepts are taught explicitly using the gradual release of responsibility. When a new concept is introduced, a model and demonstration is provided, and students are given opportunities to practice. For example, in kindergarten lesson 1, day 1, the teacher models three examples, the students practice two exercises with the teacher, and finally the students show what they know independently for 16 exercises. Throughout the lessons students have many opportunities to engage with the material through isolating, blending, segmenting, and substituting sounds in words beginning at the syllable level and progressing down to the manipulation of individual phonemes.  </t>
  </si>
  <si>
    <t xml:space="preserve">The program did not receive points in the following areas: providing teachers with explicit and precise language for feedback and providing guidance on using assessment data to determine student groupings based on needs and progress. While the program does include explicit and precise language for instruction and provides the expected student answers in blue, no evidence of how the teachers might use these answers to provide corrective feedback is found. For example, in the kindergarten teacher’s manual on page 245 (lesson 4, day 2), the teacher asks the students finger stretch words and then say the sounds and letters while writing the correct letter. While the answer is provided, no specific language for corrective feedback on what to do if a student produces the wrong phoneme or writes the wrong letter is found. Additionally, while the program states that teachers will be instructed on how to use assessment data to determine flexible groupings as part of their initial training and ongoing coaching visit, this is an additional service that is not included in the cost of the program itself. The assessment instructions in the program manual state that if 80% of students respond correctly to a section on an assessment, that it’s an indication that core instruction is sufficient, and if less than 80% respond correctly, then additional teaching of the specific skill is recommended. However, no other guidance on flexible groupings is found. </t>
  </si>
  <si>
    <t>First Grade Summary PA</t>
  </si>
  <si>
    <t>This program meets expectations for Phonological and Phonemic Awareness in Grade 1 and received a score of 9 out of 11 points. Phonological and phonemic awareness lessons are systematically ordered so concepts build from easier to more complex. Concepts are taught explicitly using the gradual release of responsibility. Throughout the lessons students have many opportunities to engage with the material through isolating, blending, segmenting, and substituting sounds in words beginning at the syllable level and progressing down to the manipulation of individual phonemes. When a new concept is introduced, a model and demonstration is provided, and students are given opportunities to practice. Students also use gestures and manipulatives while practicing. For example, in first grade when a closed syllable introduced (e.g., lesson 4, day 1), teachers are directed to show the students a closed fist and have the students practice identifying a closed syllable and using the gesture throughout the lesson.</t>
  </si>
  <si>
    <t xml:space="preserve">The program did not receive points in the following areas: providing teachers with explicit and precise language for feedback and providing guidance on using assessment data to determine student groupings based on needs and progress. While the program does include explicit and precise language for instruction and provides the expected student answers in blue, no evidence of how the teachers might use these answers to provide corrective feedback is found. For example, in the first-grade teacher’s manual on page 98 (lesson 4, day 2), the teacher asks the students to say the vowel sound for short o. While the answer is provided, no specific language for corrective feedback on what to do if a student produces the wrong phoneme is found. Additionally, while the program states that teachers will be instructed on how to use assessment data to determine flexible groupings as part of their initial training and ongoing coaching visit, this is an additional service that is not included in the cost of the program itself. The assessment instructions in the program manual state that if 80% of students respond correctly to a section on an assessment, that it’s an indication that core instruction is sufficient, and if less than 80% respond correctly, then additional teaching of the specific skill is recommended. However, no other guidance on flexible groupings is found. </t>
  </si>
  <si>
    <t>Supplemental Instructional Program Review Rubric for Phonics
Submission Information</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</si>
  <si>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</si>
  <si>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rPr>
        <b/>
        <u/>
        <sz val="12"/>
        <color rgb="FF000000"/>
        <rFont val="Calibri"/>
        <family val="2"/>
      </rPr>
      <t xml:space="preserve">Rating Definitions: </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</si>
  <si>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u/>
        <sz val="12"/>
        <color rgb="FF000000"/>
        <rFont val="Calibri"/>
        <family val="2"/>
      </rPr>
      <t xml:space="preserve"> </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</si>
  <si>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</si>
  <si>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Grades K-1: Phonics and Word Study</t>
  </si>
  <si>
    <t>Appeal Results</t>
  </si>
  <si>
    <r>
      <rPr>
        <sz val="11"/>
        <color rgb="FF000000"/>
        <rFont val="Calibri"/>
        <family val="2"/>
      </rP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</si>
  <si>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rPr>
        <sz val="11"/>
        <color rgb="FF000000"/>
        <rFont val="Calibri"/>
        <family val="2"/>
      </rP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</si>
  <si>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</si>
  <si>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rPr>
        <sz val="11"/>
        <color rgb="FF000000"/>
        <rFont val="Calibri"/>
        <family val="2"/>
      </rP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</si>
  <si>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rPr>
        <sz val="11"/>
        <color rgb="FF000000"/>
        <rFont val="Calibri"/>
        <family val="2"/>
      </rP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</si>
  <si>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rPr>
        <sz val="11"/>
        <color rgb="FF000000"/>
        <rFont val="Calibri"/>
        <family val="2"/>
      </rP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</si>
  <si>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</si>
  <si>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rPr>
        <sz val="11"/>
        <color rgb="FF000000"/>
        <rFont val="Calibri"/>
        <family val="2"/>
      </rP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</si>
  <si>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rPr>
        <sz val="11"/>
        <color rgb="FF000000"/>
        <rFont val="Calibri"/>
        <family val="2"/>
      </rP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</si>
  <si>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rPr>
        <sz val="11"/>
        <color rgb="FF000000"/>
        <rFont val="Calibri"/>
        <family val="2"/>
      </rP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</si>
  <si>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rPr>
        <sz val="11"/>
        <color rgb="FF000000"/>
        <rFont val="Calibri"/>
        <family val="2"/>
      </rP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</si>
  <si>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rPr>
        <sz val="11"/>
        <color rgb="FF000000"/>
        <rFont val="Calibri"/>
        <family val="2"/>
      </rP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</si>
  <si>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</si>
  <si>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</si>
  <si>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rPr>
        <sz val="11"/>
        <color rgb="FF000000"/>
        <rFont val="Calibri"/>
        <family val="2"/>
      </rPr>
      <t xml:space="preserve">Irregular, high-utility words are introduced and </t>
    </r>
    <r>
      <rPr>
        <b/>
        <sz val="11"/>
        <color rgb="FF000000"/>
        <rFont val="Calibri"/>
        <family val="2"/>
      </rPr>
      <t>practiced to automaticity</t>
    </r>
    <r>
      <rPr>
        <sz val="11"/>
        <color rgb="FF000000"/>
        <rFont val="Calibri"/>
        <family val="2"/>
      </rPr>
      <t>.</t>
    </r>
  </si>
  <si>
    <r>
      <rPr>
        <sz val="11"/>
        <color rgb="FF000000"/>
        <rFont val="Calibri"/>
        <family val="2"/>
      </rP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</si>
  <si>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rPr>
        <sz val="11"/>
        <color rgb="FF000000"/>
        <rFont val="Calibri"/>
        <family val="2"/>
      </rP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</si>
  <si>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rPr>
        <sz val="11"/>
        <color rgb="FF000000"/>
        <rFont val="Calibri"/>
        <family val="2"/>
      </rP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</si>
  <si>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rPr>
        <sz val="11"/>
        <color rgb="FF000000"/>
        <rFont val="Calibri"/>
        <family val="2"/>
      </rP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</si>
  <si>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</si>
  <si>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</si>
  <si>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</si>
  <si>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Subtotal (20 points max)</t>
  </si>
  <si>
    <t>Kindergarten Summary Phonics</t>
  </si>
  <si>
    <t xml:space="preserve">This program meets expectations for Phonics and Word Study in Kindergarten and received a score of 17 out of 20 points. The lessons provide explicit instruction and provide students with opportunities to engage with the material through reading and writing words, phrases, and stories that contain the feature they are learning about. The lessons progress in difficulty, starting with the letter name, sounds, and formation of two letters at a time and ending with the introduction of the long vowel silent -e feature. Each phonics lesson follows a 5-day cycle in which the students are introduced to the feature and provided multiple opportunities for practice. They are introduced to one sound on day 1, and one on day 3. On day one they are taught to notice how the first sound feels in their mouth and throat. They then listen to hear if they can differentiate the sound in different words, before moving on to letter formation and spelling using the focus letter. In subsequent days they continue practicing this letter/sound correspondence and progress to read and write phrases. Additionally, students are introduced to high frequency words and practice with them regularly (e.g., Kindergarten Teacher’s Manual, Vol. 2, p.256). </t>
  </si>
  <si>
    <t xml:space="preserve">The program did not receive points in the following areas: focusing on predictable patterns in high-utility, irregular words, providing teachers with explicit and precise language for feedback, and providing guidance on using assessment data to determine student groupings based on needs and progress. While the program teaches irregular words, there is no evidence that it does so while teaching the predictable patterns of the words. For example, in the kindergarten teacher’s manual (vol. 1, p. 149), said it taught by showing the word and explaining that even though it has four letters, there are only three sounds. There is no evidence that the /s/ and /d/ are taught are being predictable in the word. Additionally, while the program does include explicit and precise language for instruction and provides the expected student answers in blue, no evidence of how the teachers might use these answers to provide corrective feedback is found. For example, when introducing /t/ in kindergarten, the teacher is directed to say some words, and the students are expected to make a “yes” or “no” gesture if there’s a /t/ in the word. While the answer is provided, no specific language for corrective feedback on what to do if a student is incorrect is found (Teacher’s Manual, Vol.1, p. 38). Finally, while the program states that teachers will be instructed on how to use assessment data to determine flexible groupings as part of their initial training and ongoing coaching visit, this is an additional service that is not included in the cost of the program itself. The instructions in the assessment manuals state that if 80% of students respond correctly to a section on an assessment, that it’s an indication that core instruction is sufficient, and if less than 80% respond correctly, then additional teaching of the specific skill is recommended. However, no other guidance on flexible groupings is found. </t>
  </si>
  <si>
    <t>First Grade Summary Phonics</t>
  </si>
  <si>
    <t xml:space="preserve">This program meets expectations for Phonics and Word Study in Grade 1 and received a score of 18 out of 20 points. The lessons provide explicit instruction and provide students with opportunities to engage with the material through reading and writing words, phrases, and stories that contain the feature they are learning about. Each phonics lesson follows a 5-day cycle in which the students are introduced to the pattern, practice noticing and reading individual words with the pattern, map out sound-spelling with chips, read phrases, and read two decodable texts. For example, in a first-grade lesson on initial and final s-blends (Lesson 8, Day 5, pp. 209-210), students are asked to chorally read words in a word grid that include words such as slit and best for fluency. They then whisper read another word grid for independent fluency practice. Next, the class chorally reads phrases, such as “on the sled” before reading more phrases independently. After, the students write down dictated sentences that include initial and final s-blends. Finally, the students re-read two passages, one literary and one informational, that include words that utilize the taught feature. This sequence has multiple opportunities for students to practice both decoding and encoding using the focus phonics feature and incorporates cumulative review in both the phrase and passage reading. Additionally, students are introduced to high frequency words and practice with them regularly (e.g. first grade teacher’s manual volume 1, p.131). Starting in Lesson 12, irregular words are introduced using sound-spelling mapping. For example, in Lesson 14 the word was is mapped in three boxes, with a heart placed in the boxes with the a and the s to indicate that these letter-sound correspondences are irregular, while the /w/ is a predictable letter-sound combination. </t>
  </si>
  <si>
    <t>The program did not receive points in the following areas: providing teachers with explicit and precise language for feedback and providing guidance on using assessment data to determine student groupings based on needs and progress. While the program does include explicit and precise language for instruction and provides the expected student answers in blue, no evidence of how the teachers might use these answers to provide corrective feedback is found. For example, when teaching the “Floss” rule in Lesson 14, Day 1, the teacher models how to sort a word and then guides the students to sort words. During this process several questions are asked. While the answer is provided, there is no guidance for student feedback for the teacher if a student incorrectly identifies a word or goes through the steps incorrectly (p. 337).  Finally, while the program states that teachers will be instructed on how to use assessment data to determine flexible groupings as part of their initial training and ongoing coaching visit, this is an additional service that is not included in the cost of the program itself. The instructions in the assessment manuals state that if 80% of students respond correctly to a section on an assessment, that it’s an indication that core instruction is sufficient, and if less than 80% respond correctly, then additional teaching of the specific skill is recommended. However, no other guidance on flexible groupings is found.</t>
  </si>
  <si>
    <t>Grades 2-3: Phonics and Word Study</t>
  </si>
  <si>
    <t>Grades 2-3:  Phonics and Word Study</t>
  </si>
  <si>
    <t>Second Grade Meets/Does Not Meet</t>
  </si>
  <si>
    <t>Third Grade Meets/Does Not Meet</t>
  </si>
  <si>
    <r>
      <rPr>
        <sz val="11"/>
        <color rgb="FF000000"/>
        <rFont val="Calibri"/>
        <family val="2"/>
      </rP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</si>
  <si>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</si>
  <si>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</si>
  <si>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</si>
  <si>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</si>
  <si>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</si>
  <si>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</si>
  <si>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</si>
  <si>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</si>
  <si>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rPr>
        <sz val="11"/>
        <color rgb="FF000000"/>
        <rFont val="Calibri"/>
        <family val="2"/>
      </rP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</si>
  <si>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</si>
  <si>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</si>
  <si>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rPr>
        <sz val="11"/>
        <color rgb="FF000000"/>
        <rFont val="Calibri"/>
        <family val="2"/>
      </rP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</si>
  <si>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rPr>
        <sz val="11"/>
        <color rgb="FF000000"/>
        <rFont val="Calibri"/>
        <family val="2"/>
      </rP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</si>
  <si>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rPr>
        <sz val="11"/>
        <color rgb="FF000000"/>
        <rFont val="Calibri"/>
        <family val="2"/>
      </rP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</si>
  <si>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</si>
  <si>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Third Grade</t>
  </si>
  <si>
    <t>Subtotal (15 points max)</t>
  </si>
  <si>
    <t>Second Grade Summary Phonics</t>
  </si>
  <si>
    <t>This program meets expectations for Phonics and Word Study in Grade 2 and received a score of 13 out of 15 points. In this grade level, the focus features progress from easy to hard, beginning with predictable vowel teams and ending with syllable types. Additionally, common prefixes and suffixes are also explicitly taught throughout the lessons. For example, lesson 7 addresses both the predictable vowel teams of ee and oe as well as the prefixes fore- and pre-. The new features are explicitly taught using a guided release model. Students practice the identified phonics feature by sorting individual words, engaging in sound-spelling mapping, and identifying and reading words in isolation, in phrases, and in passages.</t>
  </si>
  <si>
    <t>This program did not receive points in the following areas: providing teachers with explicit and precise language for feedback and providing guidance on using assessment data to determine student groupings based on needs and progress. While the program does include explicit and precise language for instruction and provides the expected student answers in blue, no evidence of how the teachers might use these answers to provide corrective feedback is found. For example, when completing a word chain (e.g., Second Grade Teacher’s Manual, Vol.1, p. 181) the teacher prompts the students to identify the sound that has changed and asks what letter should be added. All correct responses are notated in blue; however, there is no explicit guidance on what to do is a student does not answer correctly. Additionally, while the program states that teachers will be instructed on how to use assessment data to determine flexible groupings as part of their initial training and ongoing coaching visit, this is an additional service that is not included in the cost of the program itself. The instructions in the assessment manuals state that if 80% of students respond correctly to a section on an assessment, that it’s an indication that core instruction is sufficient, and if less than 80% respond correctly, then additional teaching of the specific skill is recommended. There is also a table that states what skills are being assessed on each assessment. However, no evidence of other guidance on flexible groupings is found.</t>
  </si>
  <si>
    <t>Third Grade Summary Phonics</t>
  </si>
  <si>
    <r>
      <t xml:space="preserve">This program meets expectations for Phonics and Word Study in Grade 3 and received a score of 13 out of 15 points. In this program, multisyllabic words are a focus. Students learn to attack multisyllabic words with instruction focusing on syllable type as well morphological word parts, including affixes and roots. Roots are explicitly taught (e.g., </t>
    </r>
    <r>
      <rPr>
        <i/>
        <sz val="11"/>
        <color rgb="FF000000"/>
        <rFont val="Calibri"/>
      </rPr>
      <t>vis</t>
    </r>
    <r>
      <rPr>
        <sz val="11"/>
        <color rgb="FF000000"/>
        <rFont val="Calibri"/>
      </rPr>
      <t xml:space="preserve"> in the 3</t>
    </r>
    <r>
      <rPr>
        <vertAlign val="superscript"/>
        <sz val="11"/>
        <color rgb="FF000000"/>
        <rFont val="Calibri"/>
      </rPr>
      <t>rd</t>
    </r>
    <r>
      <rPr>
        <sz val="11"/>
        <color rgb="FF000000"/>
        <rFont val="Calibri"/>
      </rPr>
      <t xml:space="preserve"> grade Teacher’s Manual, p. 264) and students are taught to recognize multiple spellings of the root (e.g., </t>
    </r>
    <r>
      <rPr>
        <i/>
        <sz val="11"/>
        <color rgb="FF000000"/>
        <rFont val="Calibri"/>
      </rPr>
      <t>vis</t>
    </r>
    <r>
      <rPr>
        <sz val="11"/>
        <color rgb="FF000000"/>
        <rFont val="Calibri"/>
      </rPr>
      <t xml:space="preserve"> and </t>
    </r>
    <r>
      <rPr>
        <i/>
        <sz val="11"/>
        <color rgb="FF000000"/>
        <rFont val="Calibri"/>
      </rPr>
      <t>vise</t>
    </r>
    <r>
      <rPr>
        <sz val="11"/>
        <color rgb="FF000000"/>
        <rFont val="Calibri"/>
      </rPr>
      <t xml:space="preserve">). Additionally, suffixes are also explicitly taught. Then, the roots and affixes are put together for practice reading multisyllabic words and discussion their meaning based on the word parts. Students then extend their learning to finding words in context and using clues to write definitions, utilizing morphological analysis strategies. Across the week students also practice separating and sorting syllables, reading high frequency words, constructing words using affixes and roots, and reading passages for fluency and comprehension. </t>
    </r>
  </si>
  <si>
    <t xml:space="preserve">This program did not receive points in the following areas: providing teachers with explicit and precise language for feedback and providing guidance on using assessment data to determine student groupings based on needs and progress. While the program does include explicit and precise language for instruction and provides the expected student answers in blue, no evidence of how the teachers might use these answers to provide corrective feedback is found. For example, when syllable mapping (e.g., Third grade Teacher’s Manual, Vol.2, p. 294) the teacher asks several questions in succession to elicit student response. All responses are notated in blue; however, there is no explicit guidance on what to do is a student does not answer correctly. Additionally, while the program states that teachers will be instructed on how to use assessment data to determine flexible groupings as part of their initial training and ongoing coaching visit, this is an additional service that is not included in the cost of the program itself. The instructions in the assessment manuals state that if 80% of students respond correctly to a section on an assessment, that it’s an indication that core instruction is sufficient, and if less than 80% respond correctly, then additional teaching of the specific skill is recommended. There is also a table that states what skills are being assessed on each assessment. However, no evidence of other guidance on flexible groupings is found. </t>
  </si>
  <si>
    <t>Grades 4-5: Phonics and Word Study</t>
  </si>
  <si>
    <t>Fourth Grade Meets/Does Not Meet</t>
  </si>
  <si>
    <t>Fifth Grade Meets/Does Not Meet</t>
  </si>
  <si>
    <t>Appeal Results Meets/Does Not Meet</t>
  </si>
  <si>
    <r>
      <t>New skills are</t>
    </r>
    <r>
      <rPr>
        <b/>
        <sz val="11"/>
        <color rgb="FF000000"/>
        <rFont val="Calibri"/>
        <family val="2"/>
        <scheme val="minor"/>
      </rPr>
      <t xml:space="preserve"> explicitly taught</t>
    </r>
    <r>
      <rPr>
        <sz val="11"/>
        <color rgb="FF000000"/>
        <rFont val="Calibri"/>
        <family val="2"/>
        <scheme val="minor"/>
      </rPr>
      <t xml:space="preserve"> using </t>
    </r>
    <r>
      <rPr>
        <b/>
        <sz val="11"/>
        <color rgb="FF000000"/>
        <rFont val="Calibri"/>
        <family val="2"/>
        <scheme val="minor"/>
      </rPr>
      <t>multiple examples</t>
    </r>
    <r>
      <rPr>
        <sz val="11"/>
        <color rgb="FF000000"/>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</si>
  <si>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rgb="FF000000"/>
        <rFont val="Calibri"/>
        <family val="2"/>
        <scheme val="minor"/>
      </rPr>
      <t>specific and precise</t>
    </r>
    <r>
      <rPr>
        <sz val="11"/>
        <color rgb="FF000000"/>
        <rFont val="Calibri"/>
        <family val="2"/>
        <scheme val="minor"/>
      </rPr>
      <t xml:space="preserve"> teacher language for immediate and </t>
    </r>
    <r>
      <rPr>
        <b/>
        <sz val="11"/>
        <color rgb="FF000000"/>
        <rFont val="Calibri"/>
        <family val="2"/>
        <scheme val="minor"/>
      </rPr>
      <t>corrective feedback.</t>
    </r>
  </si>
  <si>
    <r>
      <t>Multisyllabic words</t>
    </r>
    <r>
      <rPr>
        <sz val="11"/>
        <color rgb="FF000000"/>
        <rFont val="Calibri"/>
        <family val="2"/>
        <scheme val="minor"/>
      </rPr>
      <t xml:space="preserve"> are </t>
    </r>
    <r>
      <rPr>
        <b/>
        <sz val="11"/>
        <color rgb="FF000000"/>
        <rFont val="Calibri"/>
        <family val="2"/>
        <scheme val="minor"/>
      </rPr>
      <t xml:space="preserve">explicitly taught </t>
    </r>
    <r>
      <rPr>
        <sz val="11"/>
        <color rgb="FF000000"/>
        <rFont val="Calibri"/>
        <family val="2"/>
        <scheme val="minor"/>
      </rPr>
      <t>using prefixes, suffixes, syllable types and/or morphological word parts to aid in word recognition.</t>
    </r>
  </si>
  <si>
    <r>
      <t xml:space="preserve">There is an </t>
    </r>
    <r>
      <rPr>
        <b/>
        <sz val="11"/>
        <color rgb="FF000000"/>
        <rFont val="Calibri"/>
        <family val="2"/>
        <scheme val="minor"/>
      </rPr>
      <t xml:space="preserve">explicit strategy </t>
    </r>
    <r>
      <rPr>
        <sz val="11"/>
        <color rgb="FF000000"/>
        <rFont val="Calibri"/>
        <family val="2"/>
        <scheme val="minor"/>
      </rPr>
      <t xml:space="preserve">for reading </t>
    </r>
    <r>
      <rPr>
        <b/>
        <sz val="11"/>
        <color rgb="FF000000"/>
        <rFont val="Calibri"/>
        <family val="2"/>
        <scheme val="minor"/>
      </rPr>
      <t>multisyllabic words.</t>
    </r>
  </si>
  <si>
    <r>
      <t>Spelling</t>
    </r>
    <r>
      <rPr>
        <sz val="11"/>
        <color rgb="FF000000"/>
        <rFont val="Calibri"/>
        <family val="2"/>
        <scheme val="minor"/>
      </rPr>
      <t xml:space="preserve"> is </t>
    </r>
    <r>
      <rPr>
        <b/>
        <sz val="11"/>
        <color rgb="FF000000"/>
        <rFont val="Calibri"/>
        <family val="2"/>
        <scheme val="minor"/>
      </rPr>
      <t>integrated</t>
    </r>
    <r>
      <rPr>
        <sz val="11"/>
        <color rgb="FF000000"/>
        <rFont val="Calibri"/>
        <family val="2"/>
        <scheme val="minor"/>
      </rPr>
      <t xml:space="preserve"> with the phonics instruction.</t>
    </r>
  </si>
  <si>
    <r>
      <rPr>
        <sz val="11"/>
        <color rgb="FF000000"/>
        <rFont val="Calibri"/>
        <family val="2"/>
      </rPr>
      <t>There are sufficient</t>
    </r>
    <r>
      <rPr>
        <b/>
        <sz val="11"/>
        <color rgb="FF000000"/>
        <rFont val="Calibri"/>
        <family val="2"/>
      </rPr>
      <t xml:space="preserve"> practice opportunities </t>
    </r>
    <r>
      <rPr>
        <sz val="11"/>
        <color rgb="FF000000"/>
        <rFont val="Calibri"/>
        <family val="2"/>
      </rPr>
      <t xml:space="preserve">with word lists, phrases, and texts that contain the word analysis elements to build </t>
    </r>
    <r>
      <rPr>
        <b/>
        <sz val="11"/>
        <color rgb="FF000000"/>
        <rFont val="Calibri"/>
        <family val="2"/>
      </rPr>
      <t>automaticity</t>
    </r>
    <r>
      <rPr>
        <sz val="11"/>
        <color rgb="FF000000"/>
        <rFont val="Calibri"/>
        <family val="2"/>
      </rPr>
      <t xml:space="preserve">. </t>
    </r>
  </si>
  <si>
    <r>
      <t xml:space="preserve">Irregular, high-utility words are introduced by focusing attention on both regular and irregular sound-letter combinations and </t>
    </r>
    <r>
      <rPr>
        <b/>
        <sz val="11"/>
        <color theme="1"/>
        <rFont val="Calibri"/>
        <family val="2"/>
        <scheme val="minor"/>
      </rPr>
      <t>practiced to automaticity</t>
    </r>
    <r>
      <rPr>
        <sz val="11"/>
        <color theme="1"/>
        <rFont val="Calibri"/>
        <family val="2"/>
        <scheme val="minor"/>
      </rPr>
      <t>.</t>
    </r>
  </si>
  <si>
    <t xml:space="preserve">Fourth Grade </t>
  </si>
  <si>
    <t>Fifth Grade</t>
  </si>
  <si>
    <t>Subtotal (10 points max)</t>
  </si>
  <si>
    <t>Fourth Grade Summary Phonics</t>
  </si>
  <si>
    <t xml:space="preserve">This program partially meets expectations for Phonics and Word Study in Grade 4 and received a score of 7 out of 10 points. In this program, students work towards decoding multisyllabic words by identifying syllable patterns and utilizing morphemes. For the first 20 lessons students are working towards these goals, and for lessons 21-30 students participate in “Lexicon Lab” which has more of an emphasis on applying the word study knowledge they have gained. In the first 20 lessons students are taught specific syllable division rules. For example, Lesson 11 focuses on reading and spelling “long vowel silent-e multisyllable words that have a complex syllable division” (Teachers Manual, Vol. 2, p. 440). There is a clear, explicit process to figuring our multisyllabic words. First, the vowels are underlined. Second, a line is drawn between syllables. Third, each syllable is read. Finally, the whole word is read. This is practiced with nonsense words and real words and is taught using guided release. Additionally, morphemes are taught and used to also help in the word division process. Students practice reading individual words, sentences, and passages with the focus pattern or skill. Spelling is also integrated into the 5-day lessons. Some practice opportunities include word chains and syllable mapping.  </t>
  </si>
  <si>
    <r>
      <t xml:space="preserve">This program did not receive points in the following areas: providing teachers with explicit and precise language for feedback, teaching high utility words, and providing guidance on using assessment data to determine student groupings based on needs and progress. While the program does include explicit and precise language for instruction and provides the expected student answers in blue, no evidence of how the teachers might use these answers to provide corrective feedback is found. For example, in Lesson 14 on Day Two, part of the lesson is analyzing the word </t>
    </r>
    <r>
      <rPr>
        <i/>
        <sz val="11"/>
        <color theme="1"/>
        <rFont val="Calibri"/>
        <family val="2"/>
        <scheme val="minor"/>
      </rPr>
      <t>aquatic</t>
    </r>
    <r>
      <rPr>
        <sz val="11"/>
        <color theme="1"/>
        <rFont val="Calibri"/>
        <family val="2"/>
        <scheme val="minor"/>
      </rPr>
      <t>. Students are asked to identify the first and last morpheme of the word (</t>
    </r>
    <r>
      <rPr>
        <i/>
        <sz val="11"/>
        <color theme="1"/>
        <rFont val="Calibri"/>
        <family val="2"/>
        <scheme val="minor"/>
      </rPr>
      <t>aqua</t>
    </r>
    <r>
      <rPr>
        <sz val="11"/>
        <color theme="1"/>
        <rFont val="Calibri"/>
        <family val="2"/>
        <scheme val="minor"/>
      </rPr>
      <t xml:space="preserve"> and </t>
    </r>
    <r>
      <rPr>
        <i/>
        <sz val="11"/>
        <color theme="1"/>
        <rFont val="Calibri"/>
        <family val="2"/>
        <scheme val="minor"/>
      </rPr>
      <t>ic</t>
    </r>
    <r>
      <rPr>
        <sz val="11"/>
        <color theme="1"/>
        <rFont val="Calibri"/>
        <family val="2"/>
        <scheme val="minor"/>
      </rPr>
      <t>). The answer is provided in blue, but there is no evidence found of what a teacher should say or do if the students answer incorrectly. Additionally, there is no evidence of irregular, high utility words being taught explicitly in this grade. Finally, while the program states that teachers will be instructed on how to use assessment data to determine flexible groupings as part of their initial training and ongoing coaching visit, this is an additional service that is not included in the cost of the program itself. The instructions in the assessment manuals state that if 80% of students respond correctly to a section on an assessment, that it’s an indication that core instruction is sufficient, and if less than 80% respond correctly, then additional teaching of the specific skill is recommended. There is also a table that states what skills are being assessed on each assessment. However, no evidence of other guidance on flexible groupings is found.</t>
    </r>
  </si>
  <si>
    <t>Fifth Grade Summary Phonics</t>
  </si>
  <si>
    <t xml:space="preserve">This program partially meets expectations for Phonics and Word Study in Grade 5 and received a score of 7 out of 10 points. This program follows a clear scope and sequence that begins with closed single syllable consonant blends and digraphs and progresses multisyllabic words with r-controlled vowels. The final 10 lessons at this level are the Lexicon Lab, where students integrate the skills they have learned and aim towards automaticity. Additionally, each lesson has a morphological focus. Each lesson has a clear learning objectives identified and progresses through a predictable routine. For example, in Lesson 13 the focus is on identifying, reading, and writing open multisyllabic words with a complex syllable division. To do this, students follow a predictable routine. When introduced to a word, they underline the vowels. Next, they draw a line between the syllables. Then, they read each syllable. Finally, they read the whole word. This is done with a guided release framework. They also apply what they’re learning to longer texts for practice. To support spelling, students engage in word chains and syllable mapping throughout the week. The word chains focus on both sounds and morphemes. </t>
  </si>
  <si>
    <r>
      <t xml:space="preserve">This program did not receive points in the following areas: providing teachers with explicit and precise language for feedback, teaching high utility words and providing guidance on using assessment data to determine student groupings based on needs and progress. While the program does include explicit and precise language for instruction and provides the expected student answers in blue, no evidence of how the teachers might use these answers to provide corrective feedback is found. For example, in Lesson 13 on Day Three, part of the lesson is analyzing the word </t>
    </r>
    <r>
      <rPr>
        <i/>
        <sz val="11"/>
        <color theme="1"/>
        <rFont val="Calibri"/>
        <family val="2"/>
        <scheme val="minor"/>
      </rPr>
      <t>dorsal</t>
    </r>
    <r>
      <rPr>
        <sz val="11"/>
        <color theme="1"/>
        <rFont val="Calibri"/>
        <family val="2"/>
        <scheme val="minor"/>
      </rPr>
      <t>. Students are asked to identify the first and last morpheme of the word (</t>
    </r>
    <r>
      <rPr>
        <i/>
        <sz val="11"/>
        <color theme="1"/>
        <rFont val="Calibri"/>
        <family val="2"/>
        <scheme val="minor"/>
      </rPr>
      <t>dors</t>
    </r>
    <r>
      <rPr>
        <sz val="11"/>
        <color theme="1"/>
        <rFont val="Calibri"/>
        <family val="2"/>
        <scheme val="minor"/>
      </rPr>
      <t xml:space="preserve"> and </t>
    </r>
    <r>
      <rPr>
        <i/>
        <sz val="11"/>
        <color theme="1"/>
        <rFont val="Calibri"/>
        <family val="2"/>
        <scheme val="minor"/>
      </rPr>
      <t>al</t>
    </r>
    <r>
      <rPr>
        <sz val="11"/>
        <color theme="1"/>
        <rFont val="Calibri"/>
        <family val="2"/>
        <scheme val="minor"/>
      </rPr>
      <t xml:space="preserve">). The answer is provided in blue, but there is no evidence found of what a teacher should say or do if the students answer incorrectly. Additionally, there is no evidence of irregular, high utility words being taught explicitly in this grade. Finally, while the program states that teachers will be instructed on how to use assessment data to determine flexible groupings as part of their initial training and ongoing coaching visit, this is an additional service that is not included in the cost of the program itself. The instructions in the assessment manuals state that if 80% of students respond correctly to a section on an assessment, that it’s an indication that core instruction is sufficient, and if less than 80% respond correctly, then additional teaching of the specific skill is recommended. There is also a table that states what skills are being assessed on each assessment. However, no evidence of other guidance on flexible groupings is found. </t>
    </r>
  </si>
  <si>
    <t>Provider Appeal Notes</t>
  </si>
  <si>
    <t xml:space="preserve">3. Lessons include specific and precise teacher language for immediate and corrective feedback.
Lesson design follows a gradual release model of instruction for consistency and built in corrective feedback. Error corrections are an everyday part of lesson delivery. An effective gradual release model is used to gather informal, “in the moment” information relative to where students are in that moment and the required teacher response in terms of scaffolding, additional practice, etc. When an error is made within a structured gradual release, the teacher returns to the precise language offered at point of instruction, identifies the error, reteaches using the original language and extends the We Do section of the lesson until indications of mastery are observed. Students should not be moved to independent practice until the teacher deems them capable of independently completing the task.
Please see the Morphology sections of the lessons in the following:
• Teacher’s Edition, Grade 4, Vol. 2, Lesson 14, Day 2 (pp. 575–578).
• Teacher’s Edition, Grade 5, Vol. 1, Lesson 2, Day 2 (pp. 71–74).
In both lessons, the teacher is guiding students through the process of using sentence context to confirm meaning of unknown word parts. This is being done through a think-aloud process. The teacher is responding WITH the students for the items in blue. This provides additional support and minimizes errors in the process.
This same process is then repeated with other weekly words, including evolve and adaptation. The goal is to provide students with a lifelong process to apply when attempting to determine meaning of an unknown word part. Additionally, students are provided a Morphology Key to check their meanings.
8. Irregular, high-utility words are introduced by focusing attention on both regular and irregular sound-letter combinations and practiced to automaticity.
</t>
  </si>
  <si>
    <t>Provider Appeal Notes Continued</t>
  </si>
  <si>
    <t xml:space="preserve">High-utility words: According to The College Board SAT Study Guide, high-utility words are “the type of vocabulary that you can find in challenging readings across a wide range of subjects. You may, for example, come across the word “‘restrain’ – one of these high-utility academic words – in a number of different types of texts. You could find it in a novel in which the main character is trying to restrain, or hold in check, his emotions; you could find it in a social studies text discussing how embargoes can be used to restrain, or limit, trade among nations. Note, too, how the precise meaning of ‘restrain’ varies based on the context in which the word appears.”
https://satsuite.collegeboard.org/media/pdf/official-sat-study-guide-words-context.pdf
Based on this definition, a majority of the weekly words in 95 PCP qualify as “high-utility words” that are labeled as weekly words in Grades 4–5. The “weekly words” in both grade levels were selected based on the likelihood of students seeing them more often in their reading and discussion. Effective vocabulary instruction should benefit all levels of students’ word learning by improving listening, speaking, reading, and writing vocabulary. It should also address the phonological, orthographic, morphological, and semantic aspects of word knowledge. The processes involved in 95 PCP address word meaning, common usage and spelling as shown in decoding and encoding practice of Weekly Words. The teacher also draws attention to the spelling/pronunciation mismatch during the Decoding component of the Morphology section.
Please see Scope and Sequence charts in:
• Teacher’s Edition, Grade 4, Vol. 1. Examples of weekly high-utility words with unexpected spellings based on pronunciation include: 
o Lesson 1: venture (pp. 9–10)
o Lesson 2: lecture (pp. 56–57)
o Lesson 4: elliptical (pp. 142–143), invisible (pp. 141–142)
• Teacher’s Edition, Grade 5, Vol. 1. Examples of weekly high-utility words with unexpected spellings based on pronunciation include:
o Lesson 1: capture (pp. 9–10), cultivate (pp. 59–60)
o Lesson 6: expedition (pp. 247–248), territory (pp. 248–249)
o Lesson 7: attract (pp. 293–294)
10. Program provides guidance on how to use assessment data (curriculum embedded and/or alternatives) to determine differentiated, flexible groups, based on students' needs and progress.
</t>
  </si>
  <si>
    <t>In addition to the weekly assessments, there are summative unit assessments that are found at the end of every unit. These summative assessments are administered to the whole class at prescribed intervals to determine whether students mastered the unit contents. Please see the Overviews of Assessments for Grades 4–5.
For examples of these assessments, please see:
• Teacher’s Edition, Grade 4, Vol. 1, Lesson 7, Day 5 (p. 314).
• Teacher’s Edition, Grade 5, Vol. 1, Lesson 1, Day 5 (p. 50).
Data gathered from these assessments can be used to determine differentiated, flexible groups based on students’ needs and identified progress. Additional guidance on how to use this data to determine differentiated small groups is provided in the Virtual Product Trainings offered by 95 Percent Group.
There are also Teacher Tips callouts featured throughout the materials. Specific examples can be found in the following lessons:
• Teacher’s Edition, Grade 4, Vol. 1, Lesson 1, Day 2 (pp. 16, 19).
• Teacher’s Edition, Grade 5, Vol. 3, Lesson 27, Day 2 (pp. 1123, 1126).
Specific guidance on how to use assessment data for Grades 4–5 is provided in the Assessment Overview (located in the customer portal). An example of this guidance can be found in an excerpt from the Grade 5 Assessment Overview:
“The pre-assessment should be administered to the whole class prior to beginning Lesson 1. The data collected from this assessment can determine students’ foundational phonics knowledge (e.g., 6 syllable types, phoneme-grapheme connections, and morphological structures of words). Students who score below 65% on the pre-assessment may need additional support. Strategically planning lessons for small groups of students, based on the foundational skills found in Lessons 1-7, can increase students’ performance for the remainder of the year. By intervening in the first 7 weeks of school, you could reduce the number of students needing intervention later in the year. 
“The summative unit assessments are used to determine if students have mastered the critical skills within the unit lessons. If a student misses more than 1 response in any section of the assessment, the teacher may want to check the student’s understanding of the skill by administering additional items similar to those in the assessment. Students who do not have a full understanding of the skill(s) may require additional practice opportunities, re-teaching, or additional time to master the skill(s). 
“If at least 80% of the students in the class respond correctly to each section, it is an indication that core instruction is sufficient for acquiring critical reading skills. If less than 80% are responding correctly, additional teaching of the specific skill is recommended during Tier 1 core instruction either as a whole group or in a differentiated small group.”</t>
  </si>
  <si>
    <t>Program Review Appeal Response</t>
  </si>
  <si>
    <t>Indicator 3: In the appeal, the provider noted that the gradual release of the lesson design afforded moments for “in the moment” feedback as well as scaffolding through the “we do” part of the lesson. While the teacher’s guide does allow for explicit instruction and modeling, as well as responding with the students during the “we do” portion, no evidence is found of explicit teacher language for corrective feedback should the student provide an incorrect answer. As a whole, there is not sufficient, consistent evidence found to support the indicators for specific and precise teacher language for corrective feedback. Upon further review, the program does not meet expectations for this indicator. Indicator 8: In the appeal, the provider noted the definition of a high utility word that they used to guide their curriculum. Upon further review, a point was received for indicator 8, as there is evidence of explicit instruction pertaining to high-utility words that are practiced to automaticity. This program does meet the expectations for this indicator. Indicator 10: In the appeal, the provider noted that there are many assessments that can be given to students to determine progress, as well as instruction on when to give the assessments. However, there is no evidence found of guidance on how to use the results from these assessments for flexible grouping. Upon further review, this program does not meet expectations for this indicator.</t>
  </si>
  <si>
    <t>Supplemental Instructional Program Review Rubric for Text Reading and Fluency
Submission Information</t>
  </si>
  <si>
    <r>
      <rPr>
        <b/>
        <u/>
        <sz val="12"/>
        <color rgb="FF000000"/>
        <rFont val="Calibri"/>
        <family val="2"/>
      </rP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</si>
  <si>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Grade 1-3: Text Reading and Fluency</t>
  </si>
  <si>
    <t>Criterion #1</t>
  </si>
  <si>
    <r>
      <rPr>
        <sz val="11"/>
        <color rgb="FF000000"/>
        <rFont val="Calibri"/>
        <family val="2"/>
      </rPr>
      <t xml:space="preserve">Sentence and passage reading is introduced </t>
    </r>
    <r>
      <rPr>
        <b/>
        <sz val="11"/>
        <color rgb="FF000000"/>
        <rFont val="Calibri"/>
        <family val="2"/>
      </rPr>
      <t>after</t>
    </r>
    <r>
      <rPr>
        <sz val="11"/>
        <color rgb="FF000000"/>
        <rFont val="Calibri"/>
        <family val="2"/>
      </rPr>
      <t xml:space="preserve"> students can </t>
    </r>
    <r>
      <rPr>
        <b/>
        <sz val="11"/>
        <color rgb="FF000000"/>
        <rFont val="Calibri"/>
        <family val="2"/>
      </rPr>
      <t xml:space="preserve">accurately and automatically </t>
    </r>
    <r>
      <rPr>
        <sz val="11"/>
        <color rgb="FF000000"/>
        <rFont val="Calibri"/>
        <family val="2"/>
      </rPr>
      <t xml:space="preserve">read a sufficient number of </t>
    </r>
    <r>
      <rPr>
        <b/>
        <sz val="11"/>
        <color rgb="FF000000"/>
        <rFont val="Calibri"/>
        <family val="2"/>
      </rPr>
      <t xml:space="preserve">regular words </t>
    </r>
    <r>
      <rPr>
        <sz val="11"/>
        <color rgb="FF000000"/>
        <rFont val="Calibri"/>
        <family val="2"/>
      </rPr>
      <t>with taught patterns and irregular words.</t>
    </r>
  </si>
  <si>
    <r>
      <rPr>
        <sz val="11"/>
        <color rgb="FF000000"/>
        <rFont val="Calibri"/>
        <family val="2"/>
      </rPr>
      <t xml:space="preserve">The texts students are asked to </t>
    </r>
    <r>
      <rPr>
        <b/>
        <sz val="11"/>
        <color rgb="FF000000"/>
        <rFont val="Calibri"/>
        <family val="2"/>
      </rPr>
      <t>read independently</t>
    </r>
    <r>
      <rPr>
        <sz val="11"/>
        <color rgb="FF000000"/>
        <rFont val="Calibri"/>
        <family val="2"/>
      </rPr>
      <t xml:space="preserve"> include both </t>
    </r>
    <r>
      <rPr>
        <b/>
        <sz val="11"/>
        <color rgb="FF000000"/>
        <rFont val="Calibri"/>
        <family val="2"/>
      </rPr>
      <t>controlled text</t>
    </r>
    <r>
      <rPr>
        <sz val="11"/>
        <color rgb="FF000000"/>
        <rFont val="Calibri"/>
        <family val="2"/>
      </rPr>
      <t xml:space="preserve"> that contains previously taught phonic elements and </t>
    </r>
    <r>
      <rPr>
        <b/>
        <sz val="11"/>
        <color rgb="FF000000"/>
        <rFont val="Calibri"/>
        <family val="2"/>
      </rPr>
      <t xml:space="preserve">other rich, complex text </t>
    </r>
    <r>
      <rPr>
        <sz val="11"/>
        <color rgb="FF000000"/>
        <rFont val="Calibri"/>
        <family val="2"/>
      </rPr>
      <t xml:space="preserve">accessible to the student. </t>
    </r>
  </si>
  <si>
    <r>
      <rPr>
        <sz val="11"/>
        <color rgb="FF000000"/>
        <rFont val="Calibri"/>
        <family val="2"/>
      </rPr>
      <t xml:space="preserve">Fluency building in connected text is done </t>
    </r>
    <r>
      <rPr>
        <b/>
        <sz val="11"/>
        <color rgb="FF000000"/>
        <rFont val="Calibri"/>
        <family val="2"/>
      </rPr>
      <t>only with passages</t>
    </r>
    <r>
      <rPr>
        <sz val="11"/>
        <color rgb="FF000000"/>
        <rFont val="Calibri"/>
        <family val="2"/>
      </rPr>
      <t xml:space="preserve"> the student can </t>
    </r>
    <r>
      <rPr>
        <b/>
        <sz val="11"/>
        <color rgb="FF000000"/>
        <rFont val="Calibri"/>
        <family val="2"/>
      </rPr>
      <t>decode accurately</t>
    </r>
    <r>
      <rPr>
        <sz val="11"/>
        <color rgb="FF000000"/>
        <rFont val="Calibri"/>
        <family val="2"/>
      </rPr>
      <t xml:space="preserve"> (without hesitation or guessing).</t>
    </r>
  </si>
  <si>
    <r>
      <rPr>
        <sz val="11"/>
        <color rgb="FF000000"/>
        <rFont val="Calibri"/>
        <family val="2"/>
      </rPr>
      <t xml:space="preserve">There are </t>
    </r>
    <r>
      <rPr>
        <b/>
        <sz val="11"/>
        <color rgb="FF000000"/>
        <rFont val="Calibri"/>
        <family val="2"/>
      </rPr>
      <t xml:space="preserve">sufficient </t>
    </r>
    <r>
      <rPr>
        <sz val="11"/>
        <color rgb="FF000000"/>
        <rFont val="Calibri"/>
        <family val="2"/>
      </rPr>
      <t xml:space="preserve">numbers of </t>
    </r>
    <r>
      <rPr>
        <b/>
        <sz val="11"/>
        <color rgb="FF000000"/>
        <rFont val="Calibri"/>
        <family val="2"/>
      </rPr>
      <t>controlled decodable tex</t>
    </r>
    <r>
      <rPr>
        <sz val="11"/>
        <color rgb="FF000000"/>
        <rFont val="Calibri"/>
        <family val="2"/>
      </rPr>
      <t xml:space="preserve">t that align to the phonics scope and sequence available to allow students to practice to </t>
    </r>
    <r>
      <rPr>
        <b/>
        <sz val="11"/>
        <color rgb="FF000000"/>
        <rFont val="Calibri"/>
        <family val="2"/>
      </rPr>
      <t>automaticity.</t>
    </r>
  </si>
  <si>
    <r>
      <t>Materials are available for</t>
    </r>
    <r>
      <rPr>
        <b/>
        <sz val="11"/>
        <color rgb="FF000000"/>
        <rFont val="Calibri"/>
        <family val="2"/>
      </rPr>
      <t xml:space="preserve"> 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text more complex</t>
    </r>
    <r>
      <rPr>
        <sz val="11"/>
        <color rgb="FF000000"/>
        <rFont val="Calibri"/>
        <family val="2"/>
      </rPr>
      <t xml:space="preserve"> than students could read on their own.</t>
    </r>
  </si>
  <si>
    <r>
      <rPr>
        <sz val="11"/>
        <color rgb="FF000000"/>
        <rFont val="Calibri"/>
        <family val="2"/>
      </rP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oral reading fluency</t>
    </r>
    <r>
      <rPr>
        <b/>
        <sz val="11"/>
        <color rgb="FF000000"/>
        <rFont val="Calibri"/>
        <family val="2"/>
      </rPr>
      <t xml:space="preserve"> instruction </t>
    </r>
    <r>
      <rPr>
        <sz val="11"/>
        <color rgb="FF000000"/>
        <rFont val="Calibri"/>
        <family val="2"/>
      </rPr>
      <t xml:space="preserve">based on students' needs and progress. </t>
    </r>
  </si>
  <si>
    <t>Subtotal (6 points max)</t>
  </si>
  <si>
    <t>First Summary Text Reading and Fluency</t>
  </si>
  <si>
    <t xml:space="preserve">This program partially meets expectations for Text Reading and Fluency in Grade 1 and received a score of 3 out of 6 points. This program follows a clear fluency building routine as students build an understanding of a phonics pattern from reading individual words, phrases, and passages. Each lesson has two decodable passages, one literary and one informational. According to the teacher manual introduction, each passage was written to be highly decodable with at least 40% being CVC words. Each passage was reviewed by four people who checked to ensure that no word above the phonics sequence was used, except for high-frequency words as defined by the Dolch list (p. 9). Using the “Transfer to Text” approach (Teacher’s Manual, Vol. 1., p.9), students are taught to recognize and read words with a phonics pattern first in individual words so that when they see a word with that pattern in a longer text, their knowledge of how to read that word will be activated. Therefore, on Days 1 and 3 of the sequence students underline words in a passage that contain the focus pattern, and on Days 2 and 4 they read the whole passage. Additionally, students spend time practicing reading words (both those with the phonics pattern included and high-frequency words) and phrases in 1-minute increments throughout the week. </t>
  </si>
  <si>
    <t xml:space="preserve">The program did not receive points in the following areas: having multiple kinds of texts for students to read independently, have materials available for teacher read-alouds to build background knowledge and vocabulary, and providing guidance on using assessment data to determine student groupings based on needs and progress. In the introduction of the teacher’s manual, it states that “this program serves as a phonics and word study strand that enriches other important strands of a school’s existing literacy program, including read-alouds, oral language and vocabulary development, reading of authentic texts, comprehension instruction, and process writing,” (p.2). Therefore, there no evidence is found of text types beyond decodable passages or materials for teacher read-alouds for the purpose of background knowledge and vocabulary building. Additionally, while the program states that teachers will be instructed on how to use assessment data to determine flexible groupings as part of their initial training and ongoing coaching visit, this is an additional service that is not included in the cost of the program itself. The instructions in the assessment manuals state that if 80% of students respond correctly to a section on an assessment, that it’s an indication that core instruction is sufficient, and if less than 80% respond correctly, then additional teaching of the specific skill is recommended. There is also a table that states what skills are being assessed on each assessment. However, no evidence of other guidance on flexible groupings is found. </t>
  </si>
  <si>
    <t>Second Grade Summary Text Reading and Fluency</t>
  </si>
  <si>
    <t xml:space="preserve">This program partially meets expectations for Text Reading and Fluency in Grade 2 and received a score of 3 out of 6 points. This program follows a clear fluency building routine as students build an understanding of a phonics pattern from reading individual words, phrases, and passages. Each lesson has two decodable passages, one literary and one informational. According to the teacher manual introduction, each passage was written to be highly decodable with at least 40% being CVC words. Each passage was reviewed by four people who checked to ensure that no word above the phonics sequence was used, except for high-frequency words as defined by the Dolch list (p. 9). Using the “Transfer to Text” approach (Teacher’s Manual, Vol. 1., p.9), students are taught to recognize and read words with a phonics pattern first in individual words so that when they see a word with that pattern in a longer text, their knowledge of how to read that word will be activated. Therefore, on Days 1 and 3 of the sequence students underline words in a passage that contain the focus pattern, and on Days 2 and 4 they read the whole passage. Additionally, students spend time practicing reading words (both those with the phonics pattern included and high-frequency words) and phrases in 1-minute increments throughout the week. </t>
  </si>
  <si>
    <t>Third Grade Summary Text Reading and Fluency</t>
  </si>
  <si>
    <t xml:space="preserve">This program partially meets expectations for Text Reading and Fluency in Grade 3 and received a score of 3 out of 6 points. This program follows a clear fluency building routine as students build an understanding of a phonics pattern from reading individual words, phrases, and passages. Each lesson has two decodable passages, one literary and one informational. According to the teacher manual introduction, each passage was written to be highly decodable with at least 40% being CVC words. Each passage was reviewed by four people who checked to ensure that no word above the phonics sequence was used, except for high-frequency words as defined by the Dolch list (p. 9). Using the “Transfer to Text” approach (Teacher’s Manual, Vol. 1., p.9), students are taught to recognize and read words with a phonics pattern first in individual words so that when they see a word with that pattern in a longer text, their knowledge of how to read that word will be activated. Therefore, on Days 1 and 3 of the sequence students underline words in a passage that contain the focus pattern, and on Days 2 and 4 they read the whole passage. Additionally, students spend time practicing reading words (both those with the phonics pattern included and high-frequency words) and phrases in 1-minute increments throughout the week. </t>
  </si>
  <si>
    <t xml:space="preserve">2. The texts students are asked to read independently include both controlled text that contains previously taught phonic elements and other rich, complex text accessible to the student.
In VLP's review notes, it appears there is a misunderstanding regarding a statement that appears in 95 PCP's Teacher's Editions. VLP notes: 
“In the introduction of the teacher’s manual, it states that 'this program serves as a phonics and word study strand that enriches other important strands of a school’s existing literacy program, including read-alouds, oral language and vocabulary development, reading of authentic texts, comprehension instruction, and process writing,' (p. 2). Therefore, there no evidence is found of text types beyond decodable passages or materials for teacher read-alouds for the purpose of background knowledge and vocabulary building.”
95 PCP is intended to supplement an existing literacy program. As such, the intent is to teach the basic phonics skills that would enable students to engage in read-alouds, oral language and vocabulary development, reading of authentic texts, comprehension instruction, and process writing during the remainder of the ELA block. 
The text in 95 PCP is intended to allow students to maximize exposure to the patterns being taught through the reading of controlled text. It is these exposures that support the orthographic mapping process that will continue when students are able to read more grade-level text as a result of accuracy and fluency developed in subskills and processes taught in 95 PCP. 
It should be noted that each lesson in Grades 1–3 includes one literary and one informational decodable passage. This is intentional in order to provide students with practice in both types of text at their instructional level. 
5. Materials are available for teachers to read aloud   for the purpose of modeling fluent reading, building vocabulary and background knowledge, and exposing students to text more complex than students could read on their own.
In Grades 1–3, Fluency Grids and Reading Passages for all lessons are designed to promote accuracy and fluency in isolation and in context through guided and independent practice activities. (Each lesson includes one informational and one literary passage.) 
</t>
  </si>
  <si>
    <t xml:space="preserve">It is typically not the nature of a supplemental phonics program to expose students to text more complex than they can read on their own. 95 PCP in Grades K–3 was designed to address all CCSS foundational standards for each grade level. Considering Scarborough’s Rope, 95 PCP’s goal is to provide proficiency in the word level strands. If we consider the top of the rope and its metacognitive and metalinguistic strands as the reading comprehension superhighway, then we must understand that the bottom of the rope is the on-ramp that allows students access to that superhighway. 
Fluency exercises direct students to practice at the word and phrase levels with 1-minute timed readings. Fluency grids with both high-frequency and pattern words are included. For examples, please see:
• Teacher's Edition, Grade 1, Vol. 1, Lesson 2, Day 1 (pp. 45–46).
• Teacher's Edition, Grade 2, Vol. 1, Lesson 1, Day 5 (pp. 28–29).
• Teacher's Edition, Grade 3, Vol. 1, Lesson 4, Day 5 (p. 53).
Reading passage exercises direct students to identify pattern words by underlining them in the passage. On days 2 and 4, they read the underlined words and then the entire passage. On Day 5, students read both passages. On days 2, 4, and 5, students provide either oral or written responses to the text. 
For examples, please see:
• Teacher's Edition, Grade 1, Vol. 1, Lesson 2, Day 1 (pp. 44–45).
• Teacher's Edition, Grade 2, Vol. 1, Lesson 1, Day 5 (pp. 34–35).
• Teacher's Edition, Grade 3, Vol. 1, Lesson 4, Day 5 (p. 56).
In Grades 1–3, various opportunities are provided for the teacher to read aloud to students for the purpose of modeling fluent reading. Examples include:
• On days 2 and 4, the teacher reads aloud identified pattern words from the weekly passages (see Teacher’s Edition, Grade 3, Vol. 2, Lesson 14, Day 2, p. 354 or Teacher’s Edition, Grade 2, Vol. 3, Lesson 28, Day 2, p. 739).
• During the Grade 3 lesson component, “Morphology,” the teacher reads aloud complex sentences that contain morphemes students are receiving explicit instruction in (see Teacher’s Edition, Grade 3, Vol. 2, Lesson 14, Day 4, p. 360 or Teacher’s Edition, Grade 2, Vol. 3, Lesson 28, Day 1, p. 732). 
• During the Grade 2 lesson component of "Writing,” the teacher reads aloud a grid of multisyllable words (see Teacher’s Edition, Grade 2, Vol. 3, Lesson 28, Day 4, p. 740)
• During the Grade 2 lesson component of “Fluency,” the teacher reads aloud 4 phrases chorally with the class (see Teacher’s Edition, Grade 2, Vol. 3, Lesson 28, Day 5, p. 750).
Teachers have the same copies of the reading passages that are featured in the Student Workbooks. These matching resources, along with individual lesson Digital Presentation Files that can be projected on screen, can be used to model fluent reading.
</t>
  </si>
  <si>
    <t>6. Program provides guidance on how to use assessment data (curriculum-embedded and/or alternatives) to differentiate oral reading fluency instruction based on students' needs and progress.
In addition to the weekly spelling assessments provided, there are summative unit assessments that are found at the end of every unit. These summative assessments are administered to the whole class at prescribed intervals to determine whether students mastered the unit contents. 
Each lesson is comprised of a series of repeating routines that are cumulative in design. Each of these routines is represented as a section in the Unit Assessment. It is through analysis of each section that teachers can determine next steps either through reteaching or differentiated small group instruction. 
Specific guidance on how to use assessment data for Grades 1–3 is provided in the Assessment Overview (located in the customer portal). An example of this guidance can be found in an excerpt from the Grade 3 Assessment Overview:
“There are seven assessments for Grade 3. Each is administered at the end of a unit to the whole class. The summative assessment is used to determine if students have mastered the critical skills within the unit lessons. 
“If a student misses more than 1 response in any section of the assessment, the teacher may want to check the student’s understanding of the skill by administering additional items similar to those in the assessment. Students who do not have full understanding of the skill(s) may require additional practice opportunities, re-teaching, or additional time to master the skill(s). 
“If at least 80% of the students in the class respond correctly to each section, it is an indication that core instruction is sufficient for acquiring critical reading skills. If less than 80% are responding correctly, additional teaching of the specific skill is recommended during Tier 1 core instruction either as a whole group or in a differentiated small group.”</t>
  </si>
  <si>
    <t>Indicator 2: In the appeal, the provider noted that this program is intended to teach the basic phonics skills that would enable the students to engage in various other opportunities during the remainder of the ELA block and that text in the program is “intended to allow students to maximize exposure to the patterns being taught through the reading of controlled text.” Evidence of controlled text that contains previously taught skills is found throughout the program. However, there is no evidence of other rich, complex texts being accessible to students. Upon further review, this program does not meet expectations for this indicator. Indicator 5: In the appeal, the provider noted that it is “typically not the nature of a supplemental phonics program to expose students to text more complex than they can read on their own.” Additionally, the texts that the teachers read aloud are word grids, sentences showcasing morphology, and phrases. Evidence of materials for the teacher to read aloud to expose students to vocabulary, background knowledge, and texts more complex than the students can read themselves is not found. Upon further review, this program does not meet expectations for this indicator. Indicator 6: In the appeal, the provider noted that there are many assessments that can be given to students to determine progress, as well as instruction on when to give the assessments. However, there is no evidence found of guidance on how to use the results from these assessments for flexible grouping. Upon further review, this program does not meet expectations for this indicator.</t>
  </si>
  <si>
    <t>Grades 4-5: Text Reading and Fluency</t>
  </si>
  <si>
    <t>Grade4-5: Text Reading and Fluency</t>
  </si>
  <si>
    <r>
      <rPr>
        <sz val="11"/>
        <color rgb="FF000000"/>
        <rFont val="Calibri"/>
        <family val="2"/>
      </rPr>
      <t>The texts students are asked to</t>
    </r>
    <r>
      <rPr>
        <b/>
        <sz val="11"/>
        <color rgb="FF000000"/>
        <rFont val="Calibri"/>
        <family val="2"/>
      </rPr>
      <t xml:space="preserve"> read independently </t>
    </r>
    <r>
      <rPr>
        <sz val="11"/>
        <color rgb="FF000000"/>
        <rFont val="Calibri"/>
        <family val="2"/>
      </rPr>
      <t xml:space="preserve">include both </t>
    </r>
    <r>
      <rPr>
        <b/>
        <sz val="11"/>
        <color rgb="FF000000"/>
        <rFont val="Calibri"/>
        <family val="2"/>
      </rPr>
      <t xml:space="preserve">controlled text </t>
    </r>
    <r>
      <rPr>
        <sz val="11"/>
        <color rgb="FF000000"/>
        <rFont val="Calibri"/>
        <family val="2"/>
      </rPr>
      <t xml:space="preserve">that contains previously taught phonic elements and affixes and other </t>
    </r>
    <r>
      <rPr>
        <b/>
        <sz val="11"/>
        <color rgb="FF000000"/>
        <rFont val="Calibri"/>
        <family val="2"/>
      </rPr>
      <t xml:space="preserve">rich, complex text </t>
    </r>
    <r>
      <rPr>
        <sz val="11"/>
        <color rgb="FF000000"/>
        <rFont val="Calibri"/>
        <family val="2"/>
      </rPr>
      <t xml:space="preserve">accessible to the student. </t>
    </r>
  </si>
  <si>
    <r>
      <rPr>
        <sz val="11"/>
        <color rgb="FF000000"/>
        <rFont val="Calibri"/>
        <family val="2"/>
      </rPr>
      <t xml:space="preserve">There are </t>
    </r>
    <r>
      <rPr>
        <b/>
        <sz val="11"/>
        <color rgb="FF000000"/>
        <rFont val="Calibri"/>
        <family val="2"/>
      </rPr>
      <t>sufficient</t>
    </r>
    <r>
      <rPr>
        <sz val="11"/>
        <color rgb="FF000000"/>
        <rFont val="Calibri"/>
        <family val="2"/>
      </rPr>
      <t xml:space="preserve"> numbers of </t>
    </r>
    <r>
      <rPr>
        <b/>
        <sz val="11"/>
        <color rgb="FF000000"/>
        <rFont val="Calibri"/>
        <family val="2"/>
      </rPr>
      <t>controlled text</t>
    </r>
    <r>
      <rPr>
        <sz val="11"/>
        <color rgb="FF000000"/>
        <rFont val="Calibri"/>
        <family val="2"/>
      </rPr>
      <t xml:space="preserve"> that align to the </t>
    </r>
    <r>
      <rPr>
        <b/>
        <sz val="11"/>
        <color rgb="FF000000"/>
        <rFont val="Calibri"/>
        <family val="2"/>
      </rPr>
      <t>morphology</t>
    </r>
    <r>
      <rPr>
        <sz val="11"/>
        <color rgb="FF000000"/>
        <rFont val="Calibri"/>
        <family val="2"/>
      </rPr>
      <t xml:space="preserve"> scope and sequence available to allow students to practice to </t>
    </r>
    <r>
      <rPr>
        <b/>
        <sz val="11"/>
        <color rgb="FF000000"/>
        <rFont val="Calibri"/>
        <family val="2"/>
      </rPr>
      <t>automaticity.</t>
    </r>
  </si>
  <si>
    <r>
      <rPr>
        <sz val="11"/>
        <color rgb="FF000000"/>
        <rFont val="Calibri"/>
        <family val="2"/>
      </rPr>
      <t xml:space="preserve">Materials are available for </t>
    </r>
    <r>
      <rPr>
        <b/>
        <sz val="11"/>
        <color rgb="FF000000"/>
        <rFont val="Calibri"/>
        <family val="2"/>
      </rPr>
      <t xml:space="preserve">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 xml:space="preserve">text more complex </t>
    </r>
    <r>
      <rPr>
        <sz val="11"/>
        <color rgb="FF000000"/>
        <rFont val="Calibri"/>
        <family val="2"/>
      </rPr>
      <t>than students could read on their own.</t>
    </r>
  </si>
  <si>
    <r>
      <rPr>
        <sz val="11"/>
        <color rgb="FF000000"/>
        <rFont val="Calibri"/>
        <family val="2"/>
      </rP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 xml:space="preserve">oral reading fluency </t>
    </r>
    <r>
      <rPr>
        <b/>
        <sz val="11"/>
        <color rgb="FF000000"/>
        <rFont val="Calibri"/>
        <family val="2"/>
      </rPr>
      <t xml:space="preserve">instruction </t>
    </r>
    <r>
      <rPr>
        <sz val="11"/>
        <color rgb="FF000000"/>
        <rFont val="Calibri"/>
        <family val="2"/>
      </rPr>
      <t xml:space="preserve">based on students' needs and progress. </t>
    </r>
  </si>
  <si>
    <t>Subtotal (5 points max)</t>
  </si>
  <si>
    <t>Fourth Grade Summary Text Reading and Fluency</t>
  </si>
  <si>
    <r>
      <t xml:space="preserve">This program partially meets expectations for fluency in grade 4 and received a score of 3/5. Each week includes an authentic text that provides practice for the morphological skills that they are learning, as well as review of phonics patterns and syllable divisions. Each lesson follows a 5-day pattern. On Day 1, students build background knowledge about the passage they will read. On Days 2-5 students learn about different morphemes and word-attack strategies and work to apply them to the passage. The passages are aligned to the word study scope and sequence. For example, in Lesson 11 the text is </t>
    </r>
    <r>
      <rPr>
        <i/>
        <sz val="12"/>
        <color theme="1"/>
        <rFont val="Calibri"/>
        <family val="2"/>
        <scheme val="minor"/>
      </rPr>
      <t>Predator Senses Make Great Defenses!</t>
    </r>
    <r>
      <rPr>
        <sz val="12"/>
        <color theme="1"/>
        <rFont val="Calibri"/>
        <family val="2"/>
        <scheme val="minor"/>
      </rPr>
      <t xml:space="preserve"> To prepare to read this on Day 1, students focus on reading long vowel silent-e multisyllabic words that have a complex syllable division. Additionally, they are explicitly taught how to divide and read </t>
    </r>
    <r>
      <rPr>
        <i/>
        <sz val="12"/>
        <color theme="1"/>
        <rFont val="Calibri"/>
        <family val="2"/>
        <scheme val="minor"/>
      </rPr>
      <t>auditory</t>
    </r>
    <r>
      <rPr>
        <sz val="12"/>
        <color theme="1"/>
        <rFont val="Calibri"/>
        <family val="2"/>
        <scheme val="minor"/>
      </rPr>
      <t xml:space="preserve"> and </t>
    </r>
    <r>
      <rPr>
        <i/>
        <sz val="12"/>
        <color theme="1"/>
        <rFont val="Calibri"/>
        <family val="2"/>
        <scheme val="minor"/>
      </rPr>
      <t>predator</t>
    </r>
    <r>
      <rPr>
        <sz val="12"/>
        <color theme="1"/>
        <rFont val="Calibri"/>
        <family val="2"/>
        <scheme val="minor"/>
      </rPr>
      <t xml:space="preserve">, which show up often in the text. Subsequently, the students are taught how to analyze words such as </t>
    </r>
    <r>
      <rPr>
        <i/>
        <sz val="12"/>
        <color theme="1"/>
        <rFont val="Calibri"/>
        <family val="2"/>
        <scheme val="minor"/>
      </rPr>
      <t>auditory</t>
    </r>
    <r>
      <rPr>
        <sz val="12"/>
        <color theme="1"/>
        <rFont val="Calibri"/>
        <family val="2"/>
        <scheme val="minor"/>
      </rPr>
      <t xml:space="preserve"> and </t>
    </r>
    <r>
      <rPr>
        <i/>
        <sz val="12"/>
        <color theme="1"/>
        <rFont val="Calibri"/>
        <family val="2"/>
        <scheme val="minor"/>
      </rPr>
      <t>intruder</t>
    </r>
    <r>
      <rPr>
        <sz val="12"/>
        <color theme="1"/>
        <rFont val="Calibri"/>
        <family val="2"/>
        <scheme val="minor"/>
      </rPr>
      <t xml:space="preserve"> using morphemes (i.e., aud + it + ory). This is continued throughout the week using different words from the passage and aligns the morphology sequence with the weekly passage, allowing students to practice the newly learned morphemes.  </t>
    </r>
  </si>
  <si>
    <t xml:space="preserve">The program did not receive points in the following areas: having materials available for teacher read-alouds to build background knowledge and vocabulary and providing guidance on using assessment data to determine student groupings based on needs and progress. While background knowledge is built around the weekly text that the students read, there is no evidence of additional available texts for teacher modeling. Additionally, while the program states that teachers will be instructed on how to use assessment data to determine flexible groupings as part of their initial training and ongoing coaching visit, this is an additional service that is not included in the cost of the program itself. The instructions in the assessment manuals state that if 80% of students respond correctly to a section on an assessment, that it’s an indication that core instruction is sufficient, and if less than 80% respond correctly, then additional teaching of the specific skill is recommended. There is also a table that states what skills are being assessed on each assessment. However, no evidence of other guidance on flexible groupings is found. </t>
  </si>
  <si>
    <t>Fifth Grade Summary Text Reading and Fluency</t>
  </si>
  <si>
    <r>
      <t xml:space="preserve">This program partially meets expectations for fluency in grade 5 and received a score of 3/5. Each week includes an authentic text that provides practice for the morphological skills that they are learning, as well as review of phonics patterns and syllable divisions. Each lesson follows a 5-day pattern. On Day 1, students build background knowledge about the passage they will read. On Days 2-5 students learn about different morphemes and word-attack strategies and work to apply them to the passage. The passages are aligned to the word study scope and sequence. For example, in Lesson 12 the text is </t>
    </r>
    <r>
      <rPr>
        <i/>
        <sz val="12"/>
        <color theme="1"/>
        <rFont val="Calibri"/>
        <family val="2"/>
        <scheme val="minor"/>
      </rPr>
      <t>The Clean-Up Crew!</t>
    </r>
    <r>
      <rPr>
        <sz val="12"/>
        <color theme="1"/>
        <rFont val="Calibri"/>
        <family val="2"/>
        <scheme val="minor"/>
      </rPr>
      <t xml:space="preserve"> To prepare to read this on Day 1, students focus on reading open multisyllabic words with a simple syllable division. Additionally, they are explicitly taught how to divide and read </t>
    </r>
    <r>
      <rPr>
        <i/>
        <sz val="12"/>
        <color theme="1"/>
        <rFont val="Calibri"/>
        <family val="2"/>
        <scheme val="minor"/>
      </rPr>
      <t>microscopic</t>
    </r>
    <r>
      <rPr>
        <sz val="12"/>
        <color theme="1"/>
        <rFont val="Calibri"/>
        <family val="2"/>
        <scheme val="minor"/>
      </rPr>
      <t xml:space="preserve"> and </t>
    </r>
    <r>
      <rPr>
        <i/>
        <sz val="12"/>
        <color theme="1"/>
        <rFont val="Calibri"/>
        <family val="2"/>
        <scheme val="minor"/>
      </rPr>
      <t>nutrient</t>
    </r>
    <r>
      <rPr>
        <sz val="12"/>
        <color theme="1"/>
        <rFont val="Calibri"/>
        <family val="2"/>
        <scheme val="minor"/>
      </rPr>
      <t xml:space="preserve">, which show up often in the text. Subsequently, the students are taught how to analyze words such as </t>
    </r>
    <r>
      <rPr>
        <i/>
        <sz val="12"/>
        <color theme="1"/>
        <rFont val="Calibri"/>
        <family val="2"/>
        <scheme val="minor"/>
      </rPr>
      <t>nutrient</t>
    </r>
    <r>
      <rPr>
        <sz val="12"/>
        <color theme="1"/>
        <rFont val="Calibri"/>
        <family val="2"/>
        <scheme val="minor"/>
      </rPr>
      <t xml:space="preserve"> and </t>
    </r>
    <r>
      <rPr>
        <i/>
        <sz val="12"/>
        <color theme="1"/>
        <rFont val="Calibri"/>
        <family val="2"/>
        <scheme val="minor"/>
      </rPr>
      <t>sustain</t>
    </r>
    <r>
      <rPr>
        <sz val="12"/>
        <color theme="1"/>
        <rFont val="Calibri"/>
        <family val="2"/>
        <scheme val="minor"/>
      </rPr>
      <t xml:space="preserve"> using morphemes (e.g.,nutri + ent). This is continued throughout the week using different words from the passage and aligns the morphology sequence with the weekly passage, allowing students to practice the newly learned morphemes.  </t>
    </r>
  </si>
  <si>
    <t xml:space="preserve">4. Materials are available for teachers to read aloud for the purpose of modeling fluent reading, building vocabulary and background knowledge, and exposing students to text more complex than students could read on their own.
In Grades 4–5, there are 30 weekly lessons, each of which is taught over five days. Each day’s instruction lasts 30 minutes and is dedicated to the following activities: 
• Warm Up: Each day begins with a three-minute routine. The objective of this routine is to review previously taught skills and patterns through word play. 
• Word Work/Multisyllable Word Work: These routines provide explicit instruction on the 6 syllable types and help students build accuracy and automaticity with decoding and encoding words. During Word Work (Lessons 1-7), students read single-syllable words and review sound-spelling mapping. During Multisyllable Word Work (Lessons 8-30), students learn about simple and complex syllable divisions and transition into syllable mapping.
• Reading: Each week’s reading practice is based on an authentic text provided in the Student Workbook. On Day 1, students build background on the passage’s topic. Then on Days 2-5, students learn word attack strategies and apply them while reading the passage. 
• Morphology: Through explicit instruction and practice, students learn how to recognize and define common morphemes (i.e., prefixes, suffixes, Latin roots, and Greek Combining Forms). Then they use this knowledge to help them define unfamiliar words. 
• Response to Reading: After reading the week’s text, students demonstrate their comprehension through oral and written responses.
Day 1 of EVERY lesson has a Building Background section. Several of these have a read aloud component. Students are listening and asked to take notes or do a specific task related to the read aloud.
Examples can be found in:
• Teacher's Edition, Grade 4, Vol. 3, Lesson 23, Day 1, pp. 915–916; Lesson 24, Day 1, pp. 951–952.
• Teacher's Edition, Grade 5, Vol. 1: Lesson 2, Day 1, pp. 56–57; Lesson 4, Day 1, pp. 147–148.
Some Teacher Tips included in the Grades 4 and 5 Teacher’s Editions provide additional opportunities for teachers to read aloud for the purpose of modeling fluent reading (see Teacher’s Edition, Grade 5, Vol. 3, Lesson 21, Teacher Tip, p. 903). 
5. Program provides guidance on how to use assessment data (curriculum-embedded and/or alternatives) to differentiate oral reading fluency instruction based on students' needs and progress.
</t>
  </si>
  <si>
    <t>In addition to the weekly spelling assessments provided, there are summative unit assessments that are found at the end of every unit. These summative assessments are administered to the whole class at prescribed intervals to determine whether students mastered the unit contents.
Each lesson is comprised of a series of repeating routines that are cumulative in design. Each of these routines is represented as a section in the end-of-unit assessment. It is through analysis of each section that teachers can determine next steps either through reteaching or differentiated small group instruction. This analysis will also allow teachers to note when accuracy is the concern with specific students, allowing that to be addressed prior to providing additional fluency instruction.
Specific guidance on how to use assessment data for Grades 4–5 is provided in the Assessment Overview. An example of this guidance can be found in an excerpt from the Grade 5 Assessment Overview:
“If at least 80% of the students in the class respond correctly to each section, it is an indication that core instruction is sufficient for acquiring critical reading skills. If less than 80% are responding correctly, additional teaching of the specific skill is recommended during Tier 1 core instruction either as a whole group or in a differentiated small group.”</t>
  </si>
  <si>
    <t>Indicator 4: In the appeal, the provider noted the daily routine of the program and that Day 1 of every lesson has a Building Background section during which the students are listening and are asked to take notes or complete a specific task related to the read aloud. On Day 1 of Lesson 21 in fourth grade, the Building Background section consists of the teacher walking the students through predicting, completing a word splash, using the words in sentences in the student workbook, turning and talking to a partner to improve predictions, and giving a brief introduction to the topic. There is no evidence of teacher materials that are meant to be read aloud to build the background knowledge and vocabulary of the students and expose the students to complex texts. Upon further review, this program does not meet expectation for this indicator. Indicator 5: In the appeal, the provider noted that there are many assessments that can be given to students to determine progress, as well as instruction on when to give the assessments. However, there is no evidence found of guidance on how to use the results from these assessments for flexible grouping. Upon further review, this program does not meet expectations for this indicator.</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</si>
  <si>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</si>
  <si>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</si>
  <si>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</si>
  <si>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</si>
  <si>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</si>
  <si>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</si>
  <si>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</si>
  <si>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</si>
  <si>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</si>
  <si>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</si>
  <si>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</si>
  <si>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</si>
  <si>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</si>
  <si>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</si>
  <si>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</si>
  <si>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</si>
  <si>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</si>
  <si>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</si>
  <si>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</si>
  <si>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</si>
  <si>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</si>
  <si>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</si>
  <si>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</si>
  <si>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</si>
  <si>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</si>
  <si>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</si>
  <si>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</si>
  <si>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</si>
  <si>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Fourth Grade</t>
  </si>
  <si>
    <t>out of 10 points</t>
  </si>
  <si>
    <t>8 - 10 points = Meets Expectations 
6 - 7 points = Partially Meets Expectations 
0 - 5 points = Does Not Meet Expectations</t>
  </si>
  <si>
    <t>Text Reading and Fluency</t>
  </si>
  <si>
    <t>5 - 6 points = Meets Expectations 
3 - 4 points = Partially Meets Expectations 
0 - 2 points = Does Not Meet Expectations</t>
  </si>
  <si>
    <t>out of 5 points</t>
  </si>
  <si>
    <t>4 - 5 points = Meets Expectations 
2 - 3 points = Partially Meets Expectations 
0 - 1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</si>
  <si>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</si>
  <si>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</si>
  <si>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</si>
  <si>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</si>
  <si>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</si>
  <si>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 xml:space="preserve">Teacher facing PDFs are provided </t>
  </si>
  <si>
    <t>Available in ePUB Format </t>
  </si>
  <si>
    <t>No</t>
  </si>
  <si>
    <t>Accessible Course within an Open Learning Management System (LMS) </t>
  </si>
  <si>
    <t>Accessible Course within another Learning Management System (LMS) </t>
  </si>
  <si>
    <t>Available in an accessible media format and includes alternate text or subtitles </t>
  </si>
  <si>
    <t>Includes alternative text (image) </t>
  </si>
  <si>
    <t xml:space="preserve">All images use Alt text tags (i.e., alternative text) </t>
  </si>
  <si>
    <t>Includes captions and subtitles (video) </t>
  </si>
  <si>
    <t>Includes flash accessibility functions (SWF) </t>
  </si>
  <si>
    <t>Includes functionality that provides accessibility </t>
  </si>
  <si>
    <t>Complies with W3C Recommendations for web page </t>
  </si>
  <si>
    <t xml:space="preserve">The company conducted a VPAT analysis w/ an external provider that rated us at the AA level with the following exceptions based on the intended use of our digitial offering and the instructional strategies that are accessed through our customer portal and One95 Literacy Platform or website. These factors include: the curriculum is intended to b teacher led and not meant for individual student study; the method of instruction is dependent on visual acuity and vocal practice; the targeted student audience is early learning in grades K-3 and required a hands on instructional approach. </t>
  </si>
  <si>
    <t>Is a 508 compliant website </t>
  </si>
  <si>
    <t xml:space="preserve">See the answer above for W3C recommendations. Note for both these standards we continue to update and refine. </t>
  </si>
  <si>
    <t>Available in the National Accessible Instructional Materials Standard (NIMAS) Format – Accessible XML </t>
  </si>
  <si>
    <t xml:space="preserve">All the 95 Percent Group workbooks are available through NIMAC.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</si>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</sst>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2"/>
      <color rgb="FF000000"/>
      <name val="Calibri"/>
      <family val="2"/>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sz val="11"/>
      <color rgb="FF444444"/>
      <name val="Calibri"/>
      <family val="2"/>
      <charset val="1"/>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family val="2"/>
      <scheme val="minor"/>
    </font>
    <font>
      <i/>
      <sz val="12"/>
      <color theme="1"/>
      <name val="Calibri"/>
      <family val="2"/>
      <scheme val="minor"/>
    </font>
    <font>
      <sz val="12"/>
      <color rgb="FF000000"/>
      <name val="Calibri"/>
      <family val="2"/>
      <scheme val="major"/>
    </font>
    <font>
      <b/>
      <u/>
      <sz val="12"/>
      <color rgb="FF000000"/>
      <name val="Calibri"/>
      <family val="2"/>
      <scheme val="major"/>
    </font>
    <font>
      <sz val="12"/>
      <color theme="1"/>
      <name val="Calibri"/>
      <family val="2"/>
      <scheme val="major"/>
    </font>
    <font>
      <b/>
      <u/>
      <sz val="12"/>
      <color rgb="FF000000"/>
      <name val="Calibri"/>
      <family val="2"/>
    </font>
    <font>
      <b/>
      <u/>
      <sz val="12"/>
      <color rgb="FF000000"/>
      <name val="Calibri"/>
      <family val="2"/>
      <scheme val="minor"/>
    </font>
    <font>
      <b/>
      <sz val="12"/>
      <color rgb="FF000000"/>
      <name val="Calibri"/>
      <family val="2"/>
    </font>
    <font>
      <u/>
      <sz val="12"/>
      <color rgb="FF000000"/>
      <name val="Calibri"/>
      <family val="2"/>
    </font>
    <font>
      <b/>
      <sz val="12"/>
      <color rgb="FF000000"/>
      <name val="Calibri"/>
      <family val="2"/>
      <scheme val="major"/>
    </font>
    <font>
      <b/>
      <sz val="14"/>
      <color theme="1"/>
      <name val="Calibri (Body)"/>
    </font>
    <font>
      <sz val="11"/>
      <color rgb="FF000000"/>
      <name val="Calibri"/>
    </font>
    <font>
      <i/>
      <sz val="11"/>
      <color rgb="FF000000"/>
      <name val="Calibri"/>
    </font>
    <font>
      <vertAlign val="superscript"/>
      <sz val="11"/>
      <color rgb="FF000000"/>
      <name val="Calibri"/>
    </font>
    <font>
      <i/>
      <sz val="11"/>
      <color theme="1"/>
      <name val="Calibri"/>
      <family val="2"/>
      <scheme val="minor"/>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diagonal/>
    </border>
    <border>
      <left/>
      <right style="thin">
        <color rgb="FF000000"/>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rgb="FF000000"/>
      </right>
      <top style="thin">
        <color indexed="64"/>
      </top>
      <bottom/>
      <diagonal/>
    </border>
    <border>
      <left/>
      <right style="thin">
        <color rgb="FF000000"/>
      </right>
      <top/>
      <bottom style="medium">
        <color indexed="64"/>
      </bottom>
      <diagonal/>
    </border>
    <border>
      <left style="thin">
        <color indexed="64"/>
      </left>
      <right/>
      <top style="thin">
        <color rgb="FF000000"/>
      </top>
      <bottom/>
      <diagonal/>
    </border>
  </borders>
  <cellStyleXfs count="3">
    <xf numFmtId="0" fontId="0" fillId="0" borderId="0"/>
    <xf numFmtId="0" fontId="7" fillId="0" borderId="0"/>
    <xf numFmtId="0" fontId="36" fillId="0" borderId="0" applyNumberFormat="0" applyFill="0" applyBorder="0" applyAlignment="0" applyProtection="0"/>
  </cellStyleXfs>
  <cellXfs count="374">
    <xf numFmtId="0" fontId="0" fillId="0" borderId="0" xfId="0"/>
    <xf numFmtId="0" fontId="7" fillId="0" borderId="0" xfId="0" applyFont="1"/>
    <xf numFmtId="0" fontId="7" fillId="0" borderId="0" xfId="0" applyFont="1" applyAlignment="1">
      <alignment horizontal="center"/>
    </xf>
    <xf numFmtId="0" fontId="7" fillId="0" borderId="0" xfId="1"/>
    <xf numFmtId="0" fontId="7" fillId="0" borderId="0" xfId="1" applyAlignment="1">
      <alignment vertical="center"/>
    </xf>
    <xf numFmtId="0" fontId="10" fillId="4" borderId="8" xfId="0" applyFont="1" applyFill="1" applyBorder="1" applyAlignment="1">
      <alignment horizontal="center" vertical="center"/>
    </xf>
    <xf numFmtId="0" fontId="7" fillId="0" borderId="0" xfId="1" applyAlignment="1">
      <alignment vertical="top"/>
    </xf>
    <xf numFmtId="0" fontId="7" fillId="0" borderId="0" xfId="1" applyAlignment="1">
      <alignment horizontal="left" vertical="top"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0" fillId="4" borderId="9" xfId="0" applyFont="1" applyFill="1" applyBorder="1" applyAlignment="1">
      <alignment horizontal="center" vertical="center"/>
    </xf>
    <xf numFmtId="0" fontId="0" fillId="0" borderId="0" xfId="0" applyAlignment="1">
      <alignment vertical="center"/>
    </xf>
    <xf numFmtId="0" fontId="0" fillId="8" borderId="0" xfId="0" applyFill="1"/>
    <xf numFmtId="0" fontId="11" fillId="8" borderId="0" xfId="0" applyFont="1" applyFill="1"/>
    <xf numFmtId="0" fontId="0" fillId="0" borderId="0" xfId="0" applyAlignment="1">
      <alignment vertical="top"/>
    </xf>
    <xf numFmtId="0" fontId="24" fillId="0" borderId="0" xfId="0" applyFont="1" applyAlignment="1">
      <alignment vertical="center"/>
    </xf>
    <xf numFmtId="0" fontId="23" fillId="0" borderId="43" xfId="0" applyFont="1" applyBorder="1" applyAlignment="1">
      <alignment horizontal="center" vertical="center"/>
    </xf>
    <xf numFmtId="0" fontId="25" fillId="0" borderId="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lignment horizontal="center" vertical="center"/>
    </xf>
    <xf numFmtId="0" fontId="15" fillId="0" borderId="43" xfId="0" applyFont="1" applyBorder="1" applyAlignment="1">
      <alignment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5" fillId="0" borderId="45" xfId="0" applyFont="1" applyBorder="1" applyAlignment="1">
      <alignment vertical="center"/>
    </xf>
    <xf numFmtId="0" fontId="11" fillId="0" borderId="46" xfId="0" applyFont="1" applyBorder="1" applyAlignment="1">
      <alignment horizontal="center" vertical="center"/>
    </xf>
    <xf numFmtId="0" fontId="0" fillId="0" borderId="46" xfId="0" applyBorder="1" applyAlignment="1">
      <alignment horizontal="center" vertical="center"/>
    </xf>
    <xf numFmtId="0" fontId="15" fillId="8" borderId="0" xfId="0" applyFont="1" applyFill="1" applyAlignment="1">
      <alignment vertical="top"/>
    </xf>
    <xf numFmtId="0" fontId="11" fillId="8" borderId="0" xfId="0" applyFont="1" applyFill="1" applyAlignment="1">
      <alignment vertical="top"/>
    </xf>
    <xf numFmtId="0" fontId="0" fillId="8" borderId="0" xfId="0" applyFill="1" applyAlignment="1">
      <alignment vertical="top"/>
    </xf>
    <xf numFmtId="0" fontId="9" fillId="0" borderId="1" xfId="0" applyFont="1" applyBorder="1" applyAlignment="1">
      <alignment horizontal="center" vertical="center"/>
    </xf>
    <xf numFmtId="0" fontId="11" fillId="0" borderId="0" xfId="0" applyFont="1" applyAlignment="1">
      <alignment horizontal="center" vertical="center"/>
    </xf>
    <xf numFmtId="0" fontId="0" fillId="0" borderId="1" xfId="0" applyBorder="1" applyAlignment="1">
      <alignment vertical="center" wrapText="1"/>
    </xf>
    <xf numFmtId="0" fontId="15" fillId="0" borderId="0" xfId="0" applyFont="1"/>
    <xf numFmtId="0" fontId="0" fillId="8" borderId="0" xfId="0" applyFill="1" applyAlignment="1">
      <alignment horizontal="left"/>
    </xf>
    <xf numFmtId="0" fontId="6" fillId="0" borderId="0" xfId="0" applyFont="1" applyAlignment="1">
      <alignment vertical="center"/>
    </xf>
    <xf numFmtId="0" fontId="9" fillId="0" borderId="0" xfId="0" applyFont="1" applyAlignment="1">
      <alignment horizontal="center"/>
    </xf>
    <xf numFmtId="0" fontId="11" fillId="0" borderId="5" xfId="0" applyFont="1" applyBorder="1" applyAlignment="1">
      <alignment horizontal="center" vertical="center"/>
    </xf>
    <xf numFmtId="0" fontId="0" fillId="0" borderId="5" xfId="0" applyBorder="1" applyAlignment="1">
      <alignment horizontal="center" vertical="center"/>
    </xf>
    <xf numFmtId="0" fontId="0" fillId="0" borderId="50" xfId="0" applyBorder="1" applyAlignment="1">
      <alignment vertical="center" wrapText="1"/>
    </xf>
    <xf numFmtId="0" fontId="9" fillId="0" borderId="0" xfId="0" applyFont="1" applyAlignment="1">
      <alignment horizontal="center" vertical="center"/>
    </xf>
    <xf numFmtId="0" fontId="0" fillId="0" borderId="50" xfId="0" applyBorder="1" applyAlignment="1">
      <alignment horizontal="center" vertical="center"/>
    </xf>
    <xf numFmtId="0" fontId="11" fillId="0" borderId="0" xfId="0" applyFont="1"/>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0" fillId="0" borderId="54" xfId="0" applyBorder="1" applyAlignment="1">
      <alignment vertical="center"/>
    </xf>
    <xf numFmtId="0" fontId="0" fillId="0" borderId="56" xfId="0" applyBorder="1" applyAlignment="1">
      <alignment vertical="center"/>
    </xf>
    <xf numFmtId="0" fontId="11" fillId="0" borderId="50" xfId="0" applyFont="1" applyBorder="1" applyAlignment="1">
      <alignment horizontal="center" vertical="center"/>
    </xf>
    <xf numFmtId="0" fontId="15" fillId="0" borderId="49" xfId="0" applyFont="1" applyBorder="1" applyAlignment="1">
      <alignment vertical="center" wrapText="1"/>
    </xf>
    <xf numFmtId="0" fontId="11" fillId="0" borderId="55" xfId="0" applyFont="1" applyBorder="1" applyAlignment="1">
      <alignment horizontal="center" vertical="center"/>
    </xf>
    <xf numFmtId="0" fontId="11" fillId="0" borderId="57" xfId="0" applyFont="1" applyBorder="1" applyAlignment="1">
      <alignment horizontal="center" vertical="center"/>
    </xf>
    <xf numFmtId="0" fontId="7" fillId="0" borderId="0" xfId="1" applyAlignment="1">
      <alignment horizontal="left" vertical="center" wrapText="1"/>
    </xf>
    <xf numFmtId="0" fontId="8" fillId="9" borderId="0" xfId="0" applyFont="1" applyFill="1" applyAlignment="1">
      <alignment horizontal="center" vertical="center" wrapText="1"/>
    </xf>
    <xf numFmtId="0" fontId="32" fillId="3" borderId="0" xfId="0" applyFont="1" applyFill="1"/>
    <xf numFmtId="0" fontId="5" fillId="0" borderId="0" xfId="0" applyFont="1"/>
    <xf numFmtId="0" fontId="33" fillId="0" borderId="0" xfId="0" applyFont="1"/>
    <xf numFmtId="0" fontId="34" fillId="0" borderId="0" xfId="0" applyFont="1"/>
    <xf numFmtId="0" fontId="18" fillId="3" borderId="63" xfId="0" applyFont="1" applyFill="1" applyBorder="1" applyAlignment="1">
      <alignment horizontal="center" vertical="center" wrapText="1"/>
    </xf>
    <xf numFmtId="0" fontId="33" fillId="0" borderId="0" xfId="0" applyFont="1" applyAlignment="1">
      <alignment wrapText="1"/>
    </xf>
    <xf numFmtId="0" fontId="4" fillId="0" borderId="0" xfId="1" applyFont="1" applyAlignment="1">
      <alignment vertical="center"/>
    </xf>
    <xf numFmtId="0" fontId="4" fillId="0" borderId="0" xfId="1" applyFont="1"/>
    <xf numFmtId="0" fontId="4" fillId="0" borderId="0" xfId="1" applyFont="1" applyAlignment="1">
      <alignment vertical="top"/>
    </xf>
    <xf numFmtId="0" fontId="4" fillId="0" borderId="0" xfId="1" applyFont="1" applyAlignment="1">
      <alignment vertical="top" wrapText="1"/>
    </xf>
    <xf numFmtId="0" fontId="17" fillId="7" borderId="54" xfId="1" applyFont="1" applyFill="1" applyBorder="1" applyAlignment="1">
      <alignment horizontal="center" vertical="top"/>
    </xf>
    <xf numFmtId="0" fontId="17" fillId="7" borderId="1" xfId="1" applyFont="1" applyFill="1" applyBorder="1" applyAlignment="1">
      <alignment horizontal="center" vertical="top" wrapText="1"/>
    </xf>
    <xf numFmtId="0" fontId="17" fillId="7" borderId="55" xfId="1" applyFont="1" applyFill="1" applyBorder="1" applyAlignment="1">
      <alignment horizontal="center" vertical="top" wrapText="1"/>
    </xf>
    <xf numFmtId="0" fontId="39" fillId="0" borderId="71" xfId="1" applyFont="1" applyBorder="1" applyAlignment="1">
      <alignment wrapText="1"/>
    </xf>
    <xf numFmtId="0" fontId="39" fillId="0" borderId="7" xfId="1" applyFont="1" applyBorder="1" applyAlignment="1">
      <alignment wrapText="1"/>
    </xf>
    <xf numFmtId="0" fontId="39" fillId="0" borderId="73" xfId="1" applyFont="1" applyBorder="1" applyAlignment="1">
      <alignment wrapText="1"/>
    </xf>
    <xf numFmtId="0" fontId="39" fillId="0" borderId="1" xfId="1" applyFont="1" applyBorder="1" applyAlignment="1">
      <alignment wrapText="1"/>
    </xf>
    <xf numFmtId="0" fontId="39" fillId="0" borderId="75" xfId="1" applyFont="1" applyBorder="1" applyAlignment="1">
      <alignment wrapText="1"/>
    </xf>
    <xf numFmtId="0" fontId="39" fillId="0" borderId="50" xfId="1" applyFont="1" applyBorder="1" applyAlignment="1">
      <alignment wrapText="1"/>
    </xf>
    <xf numFmtId="0" fontId="4" fillId="0" borderId="0" xfId="1" applyFont="1" applyAlignment="1">
      <alignment wrapText="1"/>
    </xf>
    <xf numFmtId="0" fontId="4" fillId="0" borderId="0" xfId="0" applyFont="1" applyAlignment="1">
      <alignment vertical="center"/>
    </xf>
    <xf numFmtId="0" fontId="40" fillId="0" borderId="77" xfId="0" applyFont="1" applyBorder="1" applyAlignment="1">
      <alignment horizontal="center" vertical="center"/>
    </xf>
    <xf numFmtId="0" fontId="32" fillId="0" borderId="0" xfId="0" applyFont="1" applyAlignment="1">
      <alignment vertical="center"/>
    </xf>
    <xf numFmtId="0" fontId="32" fillId="3" borderId="0" xfId="0" applyFont="1" applyFill="1" applyAlignment="1">
      <alignment vertical="center"/>
    </xf>
    <xf numFmtId="0" fontId="5"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8" fillId="9" borderId="0" xfId="0" applyFont="1" applyFill="1" applyAlignment="1">
      <alignment vertical="center" wrapText="1"/>
    </xf>
    <xf numFmtId="0" fontId="33" fillId="0" borderId="22" xfId="0" applyFont="1" applyBorder="1" applyAlignment="1">
      <alignment vertical="center"/>
    </xf>
    <xf numFmtId="0" fontId="8" fillId="3" borderId="28" xfId="1" applyFont="1" applyFill="1" applyBorder="1" applyAlignment="1">
      <alignment vertical="center"/>
    </xf>
    <xf numFmtId="0" fontId="8" fillId="3" borderId="40" xfId="1" applyFont="1" applyFill="1" applyBorder="1" applyAlignment="1">
      <alignment vertical="center" wrapText="1"/>
    </xf>
    <xf numFmtId="0" fontId="7" fillId="0" borderId="41" xfId="1" applyBorder="1" applyAlignment="1">
      <alignment vertical="center"/>
    </xf>
    <xf numFmtId="0" fontId="7" fillId="0" borderId="0" xfId="0" applyFont="1" applyAlignment="1">
      <alignment horizontal="center" vertical="center"/>
    </xf>
    <xf numFmtId="0" fontId="20" fillId="0" borderId="31" xfId="0" quotePrefix="1" applyFont="1" applyBorder="1" applyAlignment="1">
      <alignment horizontal="center" vertical="center"/>
    </xf>
    <xf numFmtId="0" fontId="3" fillId="0" borderId="0" xfId="0" applyFont="1" applyAlignment="1">
      <alignment vertical="center"/>
    </xf>
    <xf numFmtId="0" fontId="33"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1" fillId="0" borderId="0" xfId="1" applyFont="1" applyAlignment="1">
      <alignment vertical="center"/>
    </xf>
    <xf numFmtId="0" fontId="1" fillId="0" borderId="1" xfId="0" applyFont="1" applyBorder="1" applyAlignment="1">
      <alignment horizontal="center"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xf numFmtId="0" fontId="2" fillId="0" borderId="0" xfId="0" applyFont="1"/>
    <xf numFmtId="0" fontId="1" fillId="0" borderId="0" xfId="0" applyFont="1" applyAlignment="1">
      <alignment horizontal="center" vertical="center"/>
    </xf>
    <xf numFmtId="0" fontId="2" fillId="0" borderId="0" xfId="0" applyFont="1" applyAlignment="1">
      <alignment horizontal="center"/>
    </xf>
    <xf numFmtId="0" fontId="1" fillId="0" borderId="30" xfId="0" applyFont="1" applyBorder="1" applyAlignment="1">
      <alignment horizontal="center" vertical="center" wrapText="1"/>
    </xf>
    <xf numFmtId="0" fontId="1" fillId="0" borderId="0" xfId="1" applyFont="1"/>
    <xf numFmtId="0" fontId="1" fillId="0" borderId="0" xfId="1" applyFont="1" applyAlignment="1">
      <alignment wrapText="1"/>
    </xf>
    <xf numFmtId="0" fontId="1" fillId="0" borderId="55" xfId="0" applyFont="1" applyBorder="1"/>
    <xf numFmtId="0" fontId="1" fillId="0" borderId="74" xfId="1" applyFont="1" applyBorder="1" applyAlignment="1">
      <alignment vertical="center" wrapText="1"/>
    </xf>
    <xf numFmtId="0" fontId="1" fillId="0" borderId="74" xfId="1" applyFont="1" applyBorder="1" applyAlignment="1">
      <alignment horizontal="left" vertical="center" wrapText="1"/>
    </xf>
    <xf numFmtId="0" fontId="1" fillId="0" borderId="74" xfId="1" applyFont="1" applyBorder="1" applyAlignment="1">
      <alignment horizontal="left" vertical="top" wrapText="1"/>
    </xf>
    <xf numFmtId="0" fontId="1" fillId="0" borderId="82" xfId="0" applyFont="1" applyBorder="1" applyAlignment="1">
      <alignment wrapText="1"/>
    </xf>
    <xf numFmtId="0" fontId="1" fillId="0" borderId="83" xfId="0" applyFont="1" applyBorder="1"/>
    <xf numFmtId="0" fontId="1" fillId="0" borderId="74" xfId="1" applyFont="1" applyBorder="1" applyAlignment="1">
      <alignment wrapText="1"/>
    </xf>
    <xf numFmtId="0" fontId="1" fillId="0" borderId="76" xfId="1" applyFont="1" applyBorder="1" applyAlignment="1">
      <alignment wrapText="1"/>
    </xf>
    <xf numFmtId="0" fontId="1" fillId="0" borderId="28" xfId="1" applyFont="1" applyBorder="1" applyAlignment="1">
      <alignment horizontal="center" vertical="center"/>
    </xf>
    <xf numFmtId="0" fontId="7" fillId="0" borderId="28" xfId="1" applyBorder="1" applyAlignment="1">
      <alignment horizontal="center" vertical="center"/>
    </xf>
    <xf numFmtId="0" fontId="8" fillId="3" borderId="84" xfId="1" applyFont="1" applyFill="1" applyBorder="1" applyAlignment="1">
      <alignment horizontal="center" vertical="center"/>
    </xf>
    <xf numFmtId="0" fontId="8" fillId="3" borderId="85" xfId="1" applyFont="1" applyFill="1" applyBorder="1" applyAlignment="1">
      <alignment vertical="center" wrapText="1"/>
    </xf>
    <xf numFmtId="0" fontId="1" fillId="0" borderId="25" xfId="1" applyFont="1" applyBorder="1" applyAlignment="1">
      <alignment vertical="center"/>
    </xf>
    <xf numFmtId="0" fontId="6" fillId="0" borderId="25" xfId="1" applyFont="1" applyBorder="1" applyAlignment="1">
      <alignment vertical="center"/>
    </xf>
    <xf numFmtId="0" fontId="7" fillId="0" borderId="36" xfId="1" applyBorder="1" applyAlignment="1">
      <alignment horizontal="center" vertical="center"/>
    </xf>
    <xf numFmtId="0" fontId="1" fillId="0" borderId="0" xfId="0" applyFont="1" applyBorder="1" applyAlignment="1">
      <alignment horizontal="center" vertical="center" wrapText="1"/>
    </xf>
    <xf numFmtId="0" fontId="33" fillId="0" borderId="39" xfId="0" applyFont="1" applyBorder="1" applyAlignment="1">
      <alignment vertical="center" wrapText="1"/>
    </xf>
    <xf numFmtId="0" fontId="1" fillId="0" borderId="39" xfId="0" applyFont="1" applyBorder="1" applyAlignment="1">
      <alignment horizontal="center" vertical="center" wrapText="1"/>
    </xf>
    <xf numFmtId="0" fontId="7" fillId="0" borderId="40" xfId="1" applyBorder="1" applyAlignment="1">
      <alignment horizontal="center" vertical="center" wrapText="1"/>
    </xf>
    <xf numFmtId="0" fontId="7" fillId="0" borderId="39" xfId="1" applyBorder="1" applyAlignment="1">
      <alignment vertical="center" wrapText="1"/>
    </xf>
    <xf numFmtId="0" fontId="1" fillId="2" borderId="1"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33" fillId="0" borderId="0" xfId="0" applyFont="1" applyBorder="1" applyAlignment="1">
      <alignment vertical="top"/>
    </xf>
    <xf numFmtId="0" fontId="8" fillId="3" borderId="28" xfId="1" applyFont="1" applyFill="1" applyBorder="1" applyAlignment="1">
      <alignment vertical="top" wrapText="1"/>
    </xf>
    <xf numFmtId="0" fontId="15" fillId="5" borderId="28" xfId="0" applyFont="1" applyFill="1" applyBorder="1" applyAlignment="1">
      <alignment vertical="top" wrapText="1"/>
    </xf>
    <xf numFmtId="0" fontId="15" fillId="8" borderId="28" xfId="0" applyFont="1" applyFill="1" applyBorder="1" applyAlignment="1">
      <alignment vertical="top" wrapText="1"/>
    </xf>
    <xf numFmtId="0" fontId="15" fillId="0" borderId="28" xfId="0" applyFont="1" applyBorder="1" applyAlignment="1">
      <alignment vertical="top" wrapText="1"/>
    </xf>
    <xf numFmtId="0" fontId="15" fillId="0" borderId="0" xfId="0" applyFont="1" applyAlignment="1">
      <alignment vertical="top" wrapText="1"/>
    </xf>
    <xf numFmtId="0" fontId="15" fillId="0" borderId="36" xfId="0" applyFont="1" applyBorder="1" applyAlignment="1">
      <alignment vertical="top" wrapText="1"/>
    </xf>
    <xf numFmtId="0" fontId="11" fillId="0" borderId="41" xfId="1" applyFont="1" applyBorder="1" applyAlignment="1">
      <alignment horizontal="right" vertical="top" wrapText="1"/>
    </xf>
    <xf numFmtId="0" fontId="11" fillId="0" borderId="0" xfId="1" applyFont="1" applyAlignment="1">
      <alignment vertical="top" wrapText="1"/>
    </xf>
    <xf numFmtId="0" fontId="8" fillId="3" borderId="84" xfId="1" applyFont="1" applyFill="1" applyBorder="1" applyAlignment="1">
      <alignment vertical="top" wrapText="1"/>
    </xf>
    <xf numFmtId="0" fontId="7" fillId="0" borderId="0" xfId="1" applyAlignment="1">
      <alignment vertical="top" wrapText="1"/>
    </xf>
    <xf numFmtId="0" fontId="10" fillId="4" borderId="8" xfId="0" applyFont="1" applyFill="1" applyBorder="1" applyAlignment="1">
      <alignment horizontal="center" vertical="top"/>
    </xf>
    <xf numFmtId="0" fontId="15" fillId="0" borderId="28" xfId="0" applyFont="1" applyBorder="1" applyAlignment="1">
      <alignment horizontal="left" vertical="top" wrapText="1"/>
    </xf>
    <xf numFmtId="0" fontId="15" fillId="8" borderId="28" xfId="0" applyFont="1" applyFill="1" applyBorder="1" applyAlignment="1">
      <alignment horizontal="left" vertical="top" wrapText="1"/>
    </xf>
    <xf numFmtId="0" fontId="19" fillId="3" borderId="10" xfId="0" applyFont="1" applyFill="1" applyBorder="1" applyAlignment="1">
      <alignment horizontal="left" vertical="top" wrapText="1"/>
    </xf>
    <xf numFmtId="0" fontId="2" fillId="0" borderId="38" xfId="0" applyFont="1" applyBorder="1" applyAlignment="1">
      <alignment horizontal="left" vertical="top" wrapText="1"/>
    </xf>
    <xf numFmtId="0" fontId="0" fillId="0" borderId="0" xfId="0" applyAlignment="1">
      <alignment horizontal="left" vertical="top" wrapText="1"/>
    </xf>
    <xf numFmtId="0" fontId="7" fillId="0" borderId="0" xfId="0" applyFont="1" applyAlignment="1">
      <alignment vertical="top"/>
    </xf>
    <xf numFmtId="0" fontId="33" fillId="0" borderId="0" xfId="0" applyFont="1" applyBorder="1" applyAlignment="1">
      <alignment vertical="center" wrapText="1"/>
    </xf>
    <xf numFmtId="0" fontId="8" fillId="4" borderId="8"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59" xfId="0" applyFont="1" applyFill="1" applyBorder="1" applyAlignment="1">
      <alignment horizontal="center" vertical="center" wrapText="1"/>
    </xf>
    <xf numFmtId="0" fontId="1" fillId="0" borderId="0" xfId="0" applyFont="1" applyAlignment="1">
      <alignment vertical="top"/>
    </xf>
    <xf numFmtId="0" fontId="2" fillId="0" borderId="25" xfId="0" applyFont="1" applyBorder="1"/>
    <xf numFmtId="0" fontId="7" fillId="0" borderId="25" xfId="0" applyFont="1" applyBorder="1"/>
    <xf numFmtId="0" fontId="8" fillId="4" borderId="7" xfId="0" applyFont="1" applyFill="1" applyBorder="1" applyAlignment="1">
      <alignment horizontal="center" vertical="center"/>
    </xf>
    <xf numFmtId="0" fontId="30" fillId="4" borderId="9" xfId="0" applyFont="1" applyFill="1" applyBorder="1" applyAlignment="1">
      <alignment horizontal="center" vertical="center" wrapText="1"/>
    </xf>
    <xf numFmtId="0" fontId="2" fillId="0" borderId="28" xfId="0" applyFont="1" applyBorder="1" applyAlignment="1">
      <alignment horizontal="left" vertical="top" wrapText="1"/>
    </xf>
    <xf numFmtId="0" fontId="12" fillId="0" borderId="37" xfId="0" applyFont="1" applyBorder="1" applyAlignment="1">
      <alignment horizontal="left" vertical="top" wrapText="1"/>
    </xf>
    <xf numFmtId="0" fontId="13" fillId="0" borderId="37" xfId="0" applyFont="1" applyBorder="1" applyAlignment="1">
      <alignment horizontal="left" vertical="top" wrapText="1"/>
    </xf>
    <xf numFmtId="0" fontId="15" fillId="0" borderId="37" xfId="0" applyFont="1" applyBorder="1" applyAlignment="1">
      <alignment horizontal="left" vertical="top" wrapText="1"/>
    </xf>
    <xf numFmtId="0" fontId="8" fillId="4" borderId="8" xfId="0" applyFont="1" applyFill="1" applyBorder="1" applyAlignment="1">
      <alignment horizontal="center" vertical="top"/>
    </xf>
    <xf numFmtId="0" fontId="9" fillId="0" borderId="1" xfId="0" applyFont="1" applyBorder="1" applyAlignment="1">
      <alignment horizontal="right" vertical="top" wrapText="1"/>
    </xf>
    <xf numFmtId="0" fontId="9" fillId="0" borderId="0" xfId="0" applyFont="1" applyAlignment="1">
      <alignment horizontal="right" vertical="top" wrapText="1"/>
    </xf>
    <xf numFmtId="0" fontId="8" fillId="4" borderId="7" xfId="0" applyFont="1" applyFill="1" applyBorder="1" applyAlignment="1">
      <alignment horizontal="center" vertical="top"/>
    </xf>
    <xf numFmtId="0" fontId="2" fillId="8" borderId="28" xfId="0" applyFont="1" applyFill="1" applyBorder="1" applyAlignment="1">
      <alignment horizontal="left" vertical="top" wrapText="1"/>
    </xf>
    <xf numFmtId="0" fontId="9" fillId="0" borderId="2" xfId="0" applyFont="1" applyBorder="1" applyAlignment="1">
      <alignment horizontal="center" vertical="top" wrapText="1"/>
    </xf>
    <xf numFmtId="0" fontId="9" fillId="0" borderId="0" xfId="0" applyFont="1" applyAlignment="1">
      <alignment horizontal="center" vertical="top" wrapText="1"/>
    </xf>
    <xf numFmtId="0" fontId="2" fillId="0" borderId="0" xfId="0" applyFont="1" applyAlignment="1">
      <alignment vertical="top"/>
    </xf>
    <xf numFmtId="0" fontId="2" fillId="0" borderId="3" xfId="0" applyFont="1" applyBorder="1"/>
    <xf numFmtId="0" fontId="7" fillId="0" borderId="3" xfId="0" applyFont="1" applyBorder="1"/>
    <xf numFmtId="0" fontId="2" fillId="0" borderId="0" xfId="0" applyFont="1" applyBorder="1"/>
    <xf numFmtId="0" fontId="7" fillId="0" borderId="0" xfId="0" applyFont="1" applyBorder="1"/>
    <xf numFmtId="0" fontId="35" fillId="6" borderId="79" xfId="0" applyFont="1" applyFill="1" applyBorder="1" applyAlignment="1">
      <alignment horizontal="center" vertical="center" wrapText="1"/>
    </xf>
    <xf numFmtId="0" fontId="2" fillId="0" borderId="31" xfId="0" applyFont="1" applyBorder="1"/>
    <xf numFmtId="0" fontId="7" fillId="0" borderId="31" xfId="0" applyFont="1" applyBorder="1"/>
    <xf numFmtId="0" fontId="32" fillId="3" borderId="39" xfId="0" applyFont="1" applyFill="1" applyBorder="1"/>
    <xf numFmtId="0" fontId="1" fillId="0" borderId="39" xfId="0" applyFont="1" applyBorder="1"/>
    <xf numFmtId="0" fontId="2" fillId="0" borderId="39" xfId="0" applyFont="1" applyBorder="1"/>
    <xf numFmtId="0" fontId="1" fillId="0" borderId="0" xfId="0" applyFont="1" applyAlignment="1">
      <alignment vertical="top" wrapText="1"/>
    </xf>
    <xf numFmtId="0" fontId="30" fillId="9" borderId="28" xfId="0" applyFont="1" applyFill="1" applyBorder="1" applyAlignment="1">
      <alignment horizontal="center" vertical="center"/>
    </xf>
    <xf numFmtId="0" fontId="15" fillId="0" borderId="7" xfId="0" applyFont="1" applyBorder="1" applyAlignment="1">
      <alignment horizontal="left" vertical="top" wrapText="1"/>
    </xf>
    <xf numFmtId="0" fontId="15" fillId="0" borderId="1" xfId="0" applyFont="1" applyBorder="1" applyAlignment="1">
      <alignment horizontal="left" vertical="top" wrapText="1"/>
    </xf>
    <xf numFmtId="0" fontId="15" fillId="0" borderId="5" xfId="0" applyFont="1" applyBorder="1" applyAlignment="1">
      <alignment horizontal="left" vertical="top" wrapText="1"/>
    </xf>
    <xf numFmtId="0" fontId="10" fillId="4" borderId="9" xfId="0" applyFont="1" applyFill="1" applyBorder="1" applyAlignment="1">
      <alignment horizontal="center" vertical="top"/>
    </xf>
    <xf numFmtId="0" fontId="14" fillId="0" borderId="0" xfId="0" applyFont="1" applyAlignment="1">
      <alignment vertical="top" wrapText="1"/>
    </xf>
    <xf numFmtId="0" fontId="12" fillId="0" borderId="2"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 fillId="0" borderId="0" xfId="0" applyFont="1" applyBorder="1" applyAlignment="1">
      <alignment vertical="center"/>
    </xf>
    <xf numFmtId="0" fontId="1" fillId="0" borderId="39" xfId="0" applyFont="1" applyBorder="1" applyAlignment="1">
      <alignment vertical="center"/>
    </xf>
    <xf numFmtId="0" fontId="2" fillId="0" borderId="0" xfId="0" applyFont="1" applyBorder="1" applyAlignment="1">
      <alignment vertical="center"/>
    </xf>
    <xf numFmtId="0" fontId="2" fillId="0" borderId="39" xfId="0" applyFont="1" applyBorder="1" applyAlignment="1">
      <alignment vertical="center"/>
    </xf>
    <xf numFmtId="0" fontId="32" fillId="3" borderId="0" xfId="0" applyFont="1" applyFill="1" applyBorder="1" applyAlignment="1">
      <alignment vertical="center"/>
    </xf>
    <xf numFmtId="0" fontId="32" fillId="3" borderId="39" xfId="0" applyFont="1" applyFill="1" applyBorder="1" applyAlignment="1">
      <alignment vertical="center"/>
    </xf>
    <xf numFmtId="0" fontId="1" fillId="0" borderId="0" xfId="1" applyFont="1" applyAlignment="1">
      <alignment vertical="top"/>
    </xf>
    <xf numFmtId="0" fontId="1" fillId="0" borderId="0" xfId="1" applyFont="1" applyAlignment="1">
      <alignment vertical="top"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3" fillId="0" borderId="0" xfId="0" applyFont="1" applyAlignment="1">
      <alignment horizontal="left" vertical="center" wrapText="1"/>
    </xf>
    <xf numFmtId="0" fontId="1" fillId="0" borderId="24"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0" fillId="4" borderId="0" xfId="0" applyFont="1" applyFill="1" applyAlignment="1">
      <alignment horizontal="center" vertical="center" wrapText="1"/>
    </xf>
    <xf numFmtId="0" fontId="15" fillId="0" borderId="15" xfId="1" applyFont="1" applyBorder="1" applyAlignment="1">
      <alignment vertical="center" wrapText="1"/>
    </xf>
    <xf numFmtId="0" fontId="7" fillId="0" borderId="16" xfId="1" applyBorder="1" applyAlignment="1">
      <alignment vertical="center" wrapText="1"/>
    </xf>
    <xf numFmtId="0" fontId="7" fillId="0" borderId="17" xfId="1" applyBorder="1" applyAlignment="1">
      <alignment vertical="center" wrapText="1"/>
    </xf>
    <xf numFmtId="0" fontId="8" fillId="3" borderId="32"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4" xfId="1" applyFont="1" applyFill="1" applyBorder="1" applyAlignment="1">
      <alignment horizontal="center" vertical="center"/>
    </xf>
    <xf numFmtId="0" fontId="17" fillId="7" borderId="35" xfId="1" applyFont="1" applyFill="1" applyBorder="1" applyAlignment="1">
      <alignment horizontal="center"/>
    </xf>
    <xf numFmtId="0" fontId="17" fillId="7" borderId="0" xfId="1" applyFont="1" applyFill="1" applyAlignment="1">
      <alignment horizontal="center"/>
    </xf>
    <xf numFmtId="0" fontId="17" fillId="7" borderId="18" xfId="1" applyFont="1" applyFill="1" applyBorder="1" applyAlignment="1">
      <alignment horizontal="center"/>
    </xf>
    <xf numFmtId="0" fontId="17" fillId="7" borderId="19" xfId="1" applyFont="1" applyFill="1" applyBorder="1" applyAlignment="1">
      <alignment horizontal="center" vertical="top"/>
    </xf>
    <xf numFmtId="0" fontId="17" fillId="7" borderId="14" xfId="1" applyFont="1" applyFill="1" applyBorder="1" applyAlignment="1">
      <alignment horizontal="center" vertical="top"/>
    </xf>
    <xf numFmtId="0" fontId="17" fillId="7" borderId="20" xfId="1" applyFont="1" applyFill="1" applyBorder="1" applyAlignment="1">
      <alignment horizontal="center" vertical="top"/>
    </xf>
    <xf numFmtId="0" fontId="15" fillId="0" borderId="15" xfId="1" applyFont="1" applyBorder="1" applyAlignment="1">
      <alignment horizontal="left" vertical="center" wrapText="1"/>
    </xf>
    <xf numFmtId="0" fontId="7" fillId="0" borderId="16" xfId="1" applyBorder="1" applyAlignment="1">
      <alignment horizontal="left" vertical="center" wrapText="1"/>
    </xf>
    <xf numFmtId="0" fontId="7" fillId="0" borderId="17" xfId="1" applyBorder="1" applyAlignment="1">
      <alignment horizontal="left" vertical="center" wrapText="1"/>
    </xf>
    <xf numFmtId="0" fontId="47" fillId="0" borderId="22" xfId="0" applyFont="1" applyBorder="1" applyAlignment="1">
      <alignment vertical="top" wrapText="1"/>
    </xf>
    <xf numFmtId="0" fontId="47" fillId="0" borderId="87" xfId="0" applyFont="1" applyBorder="1" applyAlignment="1">
      <alignment vertical="top" wrapText="1"/>
    </xf>
    <xf numFmtId="0" fontId="10" fillId="9" borderId="21" xfId="0" applyFont="1" applyFill="1" applyBorder="1" applyAlignment="1">
      <alignment horizontal="center" vertical="center" wrapText="1"/>
    </xf>
    <xf numFmtId="0" fontId="10" fillId="9" borderId="86" xfId="0" applyFont="1" applyFill="1" applyBorder="1" applyAlignment="1">
      <alignment horizontal="center" vertical="center" wrapText="1"/>
    </xf>
    <xf numFmtId="0" fontId="14" fillId="0" borderId="22" xfId="0" applyFont="1" applyBorder="1" applyAlignment="1">
      <alignment vertical="top" wrapText="1"/>
    </xf>
    <xf numFmtId="0" fontId="14" fillId="0" borderId="87" xfId="0" applyFont="1" applyBorder="1" applyAlignment="1">
      <alignment vertical="top" wrapText="1"/>
    </xf>
    <xf numFmtId="0" fontId="45" fillId="0" borderId="22" xfId="0" applyFont="1" applyBorder="1" applyAlignment="1">
      <alignment vertical="top" wrapText="1"/>
    </xf>
    <xf numFmtId="0" fontId="45" fillId="0" borderId="87" xfId="0" applyFont="1" applyBorder="1" applyAlignment="1">
      <alignment vertical="top" wrapText="1"/>
    </xf>
    <xf numFmtId="0" fontId="33" fillId="0" borderId="22" xfId="0" applyFont="1" applyBorder="1" applyAlignment="1">
      <alignment vertical="center" wrapText="1"/>
    </xf>
    <xf numFmtId="0" fontId="33" fillId="0" borderId="87" xfId="0" applyFont="1" applyBorder="1" applyAlignment="1">
      <alignment vertical="center" wrapText="1"/>
    </xf>
    <xf numFmtId="0" fontId="42" fillId="0" borderId="22" xfId="0" applyFont="1" applyBorder="1" applyAlignment="1">
      <alignment vertical="top" wrapText="1"/>
    </xf>
    <xf numFmtId="0" fontId="42" fillId="0" borderId="87" xfId="0" applyFont="1" applyBorder="1" applyAlignment="1">
      <alignment vertical="top" wrapText="1"/>
    </xf>
    <xf numFmtId="0" fontId="9" fillId="0" borderId="22" xfId="0" applyFont="1" applyBorder="1" applyAlignment="1">
      <alignment vertical="center"/>
    </xf>
    <xf numFmtId="0" fontId="9" fillId="0" borderId="87" xfId="0" applyFont="1" applyBorder="1" applyAlignment="1">
      <alignment vertical="center"/>
    </xf>
    <xf numFmtId="0" fontId="1" fillId="0" borderId="10" xfId="0" applyFont="1" applyBorder="1" applyAlignment="1">
      <alignment horizontal="left" vertical="top" wrapText="1"/>
    </xf>
    <xf numFmtId="0" fontId="1" fillId="0" borderId="81" xfId="0" applyFont="1" applyBorder="1" applyAlignment="1">
      <alignment horizontal="left" vertical="top" wrapText="1"/>
    </xf>
    <xf numFmtId="0" fontId="22" fillId="3" borderId="0" xfId="1" applyFont="1" applyFill="1" applyAlignment="1">
      <alignment horizontal="center" vertical="center"/>
    </xf>
    <xf numFmtId="0" fontId="1" fillId="0" borderId="11" xfId="0" applyFont="1" applyBorder="1" applyAlignment="1">
      <alignment horizontal="left" vertical="top" wrapText="1"/>
    </xf>
    <xf numFmtId="0" fontId="1" fillId="0" borderId="78" xfId="0" applyFont="1" applyBorder="1" applyAlignment="1">
      <alignment horizontal="left" vertical="top" wrapText="1"/>
    </xf>
    <xf numFmtId="0" fontId="10" fillId="9" borderId="11" xfId="0" applyFont="1" applyFill="1" applyBorder="1" applyAlignment="1">
      <alignment horizontal="center" vertical="center" wrapText="1"/>
    </xf>
    <xf numFmtId="0" fontId="10" fillId="9" borderId="88" xfId="0" applyFont="1" applyFill="1" applyBorder="1" applyAlignment="1">
      <alignment horizontal="center" vertical="center" wrapText="1"/>
    </xf>
    <xf numFmtId="0" fontId="33" fillId="0" borderId="22" xfId="0" applyFont="1" applyBorder="1" applyAlignment="1">
      <alignment horizontal="left" vertical="center" wrapText="1"/>
    </xf>
    <xf numFmtId="0" fontId="33" fillId="0" borderId="0" xfId="0" applyFont="1" applyBorder="1" applyAlignment="1">
      <alignment horizontal="left" vertical="center" wrapText="1"/>
    </xf>
    <xf numFmtId="0" fontId="33" fillId="0" borderId="39" xfId="0" applyFont="1" applyBorder="1" applyAlignment="1">
      <alignment horizontal="left" vertical="center" wrapText="1"/>
    </xf>
    <xf numFmtId="0" fontId="33" fillId="0" borderId="22" xfId="0" applyFont="1" applyBorder="1" applyAlignment="1">
      <alignment horizontal="left" vertical="center"/>
    </xf>
    <xf numFmtId="0" fontId="33" fillId="0" borderId="0" xfId="0" applyFont="1" applyBorder="1" applyAlignment="1">
      <alignment horizontal="left" vertical="center"/>
    </xf>
    <xf numFmtId="0" fontId="9" fillId="0" borderId="22" xfId="0" applyFont="1" applyBorder="1" applyAlignment="1">
      <alignment vertical="top"/>
    </xf>
    <xf numFmtId="0" fontId="9" fillId="0" borderId="0" xfId="0" applyFont="1" applyBorder="1" applyAlignment="1">
      <alignment vertical="top"/>
    </xf>
    <xf numFmtId="0" fontId="9" fillId="0" borderId="39" xfId="0" applyFont="1" applyBorder="1" applyAlignment="1">
      <alignment vertical="top"/>
    </xf>
    <xf numFmtId="0" fontId="42" fillId="0" borderId="22" xfId="0" applyFont="1" applyBorder="1" applyAlignment="1">
      <alignment horizontal="left" vertical="top" wrapText="1"/>
    </xf>
    <xf numFmtId="0" fontId="44" fillId="0" borderId="0" xfId="0" applyFont="1" applyBorder="1" applyAlignment="1">
      <alignment horizontal="left" vertical="top" wrapText="1"/>
    </xf>
    <xf numFmtId="0" fontId="44" fillId="0" borderId="39" xfId="0" applyFont="1" applyBorder="1" applyAlignment="1">
      <alignment horizontal="left" vertical="top" wrapText="1"/>
    </xf>
    <xf numFmtId="0" fontId="9" fillId="6" borderId="30"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47" fillId="0" borderId="22" xfId="0" applyFont="1" applyBorder="1" applyAlignment="1">
      <alignment horizontal="left" vertical="top" wrapText="1"/>
    </xf>
    <xf numFmtId="0" fontId="40" fillId="0" borderId="0" xfId="0" applyFont="1" applyBorder="1" applyAlignment="1">
      <alignment horizontal="left" vertical="top" wrapText="1"/>
    </xf>
    <xf numFmtId="0" fontId="40" fillId="0" borderId="39" xfId="0" applyFont="1" applyBorder="1" applyAlignment="1">
      <alignment horizontal="left" vertical="top" wrapText="1"/>
    </xf>
    <xf numFmtId="0" fontId="45" fillId="0" borderId="22" xfId="0" applyFont="1" applyBorder="1" applyAlignment="1">
      <alignment horizontal="left" vertical="top" wrapText="1"/>
    </xf>
    <xf numFmtId="0" fontId="46" fillId="0" borderId="0" xfId="0" applyFont="1" applyBorder="1" applyAlignment="1">
      <alignment horizontal="left" vertical="top" wrapText="1"/>
    </xf>
    <xf numFmtId="0" fontId="46" fillId="0" borderId="39" xfId="0" applyFont="1" applyBorder="1" applyAlignment="1">
      <alignment horizontal="left" vertical="top" wrapText="1"/>
    </xf>
    <xf numFmtId="0" fontId="33" fillId="0" borderId="0" xfId="0" applyFont="1" applyBorder="1" applyAlignment="1">
      <alignment horizontal="left" vertical="top" wrapText="1"/>
    </xf>
    <xf numFmtId="0" fontId="33" fillId="0" borderId="39" xfId="0" applyFont="1" applyBorder="1" applyAlignment="1">
      <alignment horizontal="left" vertical="top" wrapText="1"/>
    </xf>
    <xf numFmtId="0" fontId="14" fillId="0" borderId="22" xfId="0" applyFont="1" applyBorder="1" applyAlignment="1">
      <alignment horizontal="left" vertical="top" wrapText="1"/>
    </xf>
    <xf numFmtId="0" fontId="22" fillId="3" borderId="80" xfId="1" applyFont="1" applyFill="1" applyBorder="1" applyAlignment="1">
      <alignment horizontal="center" vertical="center"/>
    </xf>
    <xf numFmtId="0" fontId="22" fillId="3" borderId="10" xfId="1" applyFont="1" applyFill="1" applyBorder="1" applyAlignment="1">
      <alignment horizontal="center" vertical="center"/>
    </xf>
    <xf numFmtId="0" fontId="22" fillId="3" borderId="81" xfId="1" applyFont="1" applyFill="1" applyBorder="1" applyAlignment="1">
      <alignment horizontal="center" vertical="center"/>
    </xf>
    <xf numFmtId="0" fontId="2" fillId="0" borderId="90" xfId="0" applyFont="1" applyBorder="1" applyAlignment="1">
      <alignment horizontal="left" vertical="top" wrapText="1"/>
    </xf>
    <xf numFmtId="0" fontId="2" fillId="0" borderId="25" xfId="0" applyFont="1" applyBorder="1" applyAlignment="1">
      <alignment horizontal="left" vertical="top" wrapText="1"/>
    </xf>
    <xf numFmtId="0" fontId="2" fillId="0" borderId="60" xfId="0" applyFont="1" applyBorder="1" applyAlignment="1">
      <alignment horizontal="left" vertical="top" wrapText="1"/>
    </xf>
    <xf numFmtId="0" fontId="51" fillId="0" borderId="21" xfId="0" applyFont="1" applyBorder="1" applyAlignment="1">
      <alignment horizontal="left" vertical="top" wrapText="1"/>
    </xf>
    <xf numFmtId="0" fontId="2" fillId="0" borderId="11" xfId="0" applyFont="1" applyBorder="1" applyAlignment="1">
      <alignment horizontal="left" vertical="top" wrapText="1"/>
    </xf>
    <xf numFmtId="0" fontId="2" fillId="0" borderId="78" xfId="0" applyFont="1" applyBorder="1" applyAlignment="1">
      <alignment horizontal="left" vertical="top" wrapText="1"/>
    </xf>
    <xf numFmtId="0" fontId="2" fillId="0" borderId="10" xfId="0" applyFont="1" applyBorder="1" applyAlignment="1">
      <alignment horizontal="left" vertical="top" wrapText="1"/>
    </xf>
    <xf numFmtId="0" fontId="2" fillId="0" borderId="81" xfId="0" applyFont="1" applyBorder="1" applyAlignment="1">
      <alignment horizontal="left" vertical="top" wrapText="1"/>
    </xf>
    <xf numFmtId="0" fontId="22" fillId="3" borderId="11" xfId="1"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0" xfId="0" applyFont="1" applyFill="1" applyAlignment="1">
      <alignment horizontal="center" vertical="center" wrapText="1"/>
    </xf>
    <xf numFmtId="0" fontId="50" fillId="6" borderId="2"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50" fillId="6" borderId="30"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42" fillId="0" borderId="0" xfId="0" applyFont="1" applyAlignment="1">
      <alignment horizontal="left" vertical="top" wrapText="1"/>
    </xf>
    <xf numFmtId="0" fontId="22" fillId="3" borderId="25" xfId="1" applyFont="1" applyFill="1" applyBorder="1" applyAlignment="1">
      <alignment horizontal="center" vertical="center"/>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45" fillId="0" borderId="0" xfId="0" applyFont="1" applyAlignment="1">
      <alignment horizontal="left" vertical="top" wrapText="1"/>
    </xf>
    <xf numFmtId="0" fontId="47" fillId="0" borderId="0" xfId="0" applyFont="1" applyAlignment="1">
      <alignment horizontal="left" vertical="top" wrapText="1"/>
    </xf>
    <xf numFmtId="0" fontId="14" fillId="0" borderId="0" xfId="0" applyFont="1" applyAlignment="1">
      <alignment horizontal="left" vertical="top" wrapText="1"/>
    </xf>
    <xf numFmtId="0" fontId="33" fillId="0" borderId="0" xfId="0" applyFont="1" applyAlignment="1">
      <alignment horizontal="left" vertical="center" wrapText="1"/>
    </xf>
    <xf numFmtId="0" fontId="33" fillId="0" borderId="22" xfId="0" applyFont="1" applyBorder="1" applyAlignment="1">
      <alignment horizontal="left"/>
    </xf>
    <xf numFmtId="0" fontId="33" fillId="0" borderId="0" xfId="0" applyFont="1" applyAlignment="1">
      <alignment horizontal="left"/>
    </xf>
    <xf numFmtId="0" fontId="9" fillId="0" borderId="0" xfId="0" applyFont="1" applyAlignment="1">
      <alignment vertical="top"/>
    </xf>
    <xf numFmtId="0" fontId="2" fillId="0" borderId="23" xfId="0" applyFont="1" applyBorder="1" applyAlignment="1">
      <alignment horizontal="left" vertical="top" wrapText="1"/>
    </xf>
    <xf numFmtId="0" fontId="8" fillId="4" borderId="2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2" fillId="0" borderId="27" xfId="0" applyFont="1" applyBorder="1" applyAlignment="1">
      <alignment horizontal="left" vertical="top" wrapText="1"/>
    </xf>
    <xf numFmtId="0" fontId="1" fillId="0" borderId="30" xfId="0" applyFont="1" applyBorder="1" applyAlignment="1">
      <alignment horizontal="left" vertical="top" wrapText="1"/>
    </xf>
    <xf numFmtId="0" fontId="1" fillId="0" borderId="25" xfId="0" applyFont="1" applyBorder="1" applyAlignment="1">
      <alignment horizontal="left" vertical="top" wrapText="1"/>
    </xf>
    <xf numFmtId="0" fontId="1" fillId="0" borderId="27"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5" fillId="6" borderId="61" xfId="0" applyFont="1" applyFill="1" applyBorder="1" applyAlignment="1">
      <alignment horizontal="center" vertical="center" wrapText="1"/>
    </xf>
    <xf numFmtId="0" fontId="1" fillId="0" borderId="22" xfId="0" applyFont="1" applyBorder="1" applyAlignment="1">
      <alignment horizontal="left" vertical="top" wrapText="1"/>
    </xf>
    <xf numFmtId="0" fontId="1" fillId="0" borderId="0" xfId="0" applyFont="1" applyBorder="1" applyAlignment="1">
      <alignment horizontal="left" vertical="top" wrapText="1"/>
    </xf>
    <xf numFmtId="0" fontId="1" fillId="0" borderId="80" xfId="0" applyFont="1" applyBorder="1" applyAlignment="1">
      <alignment horizontal="left" vertical="top" wrapText="1"/>
    </xf>
    <xf numFmtId="0" fontId="9" fillId="0" borderId="22" xfId="0" applyFont="1" applyBorder="1" applyAlignment="1">
      <alignment vertical="top" wrapText="1"/>
    </xf>
    <xf numFmtId="0" fontId="9" fillId="0" borderId="0" xfId="0" applyFont="1" applyAlignment="1">
      <alignment vertical="top" wrapText="1"/>
    </xf>
    <xf numFmtId="0" fontId="33" fillId="0" borderId="0" xfId="0" applyFont="1" applyAlignment="1">
      <alignment horizontal="left" vertical="center"/>
    </xf>
    <xf numFmtId="0" fontId="1" fillId="0" borderId="21" xfId="0" applyFont="1" applyBorder="1" applyAlignment="1">
      <alignment horizontal="left" vertical="top" wrapText="1"/>
    </xf>
    <xf numFmtId="0" fontId="8" fillId="4" borderId="42" xfId="0" applyFont="1" applyFill="1" applyBorder="1" applyAlignment="1">
      <alignment horizontal="center" vertical="center" wrapText="1"/>
    </xf>
    <xf numFmtId="0" fontId="8" fillId="4" borderId="0" xfId="0" applyFont="1" applyFill="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39" xfId="0" applyFont="1" applyFill="1" applyBorder="1" applyAlignment="1">
      <alignment horizontal="center" vertical="center" wrapText="1"/>
    </xf>
    <xf numFmtId="0" fontId="1" fillId="0" borderId="77" xfId="0" applyFont="1" applyBorder="1" applyAlignment="1">
      <alignment horizontal="center" vertical="center" wrapText="1"/>
    </xf>
    <xf numFmtId="0" fontId="1" fillId="0" borderId="79" xfId="0" applyFont="1" applyBorder="1" applyAlignment="1">
      <alignment horizontal="center" vertical="center" wrapText="1"/>
    </xf>
    <xf numFmtId="0" fontId="10" fillId="4" borderId="0" xfId="0" applyFont="1" applyFill="1" applyAlignment="1">
      <alignment horizontal="center" vertical="center" wrapText="1"/>
    </xf>
    <xf numFmtId="0" fontId="10" fillId="4" borderId="39" xfId="0" applyFont="1" applyFill="1" applyBorder="1" applyAlignment="1">
      <alignment horizontal="center" vertical="center" wrapText="1"/>
    </xf>
    <xf numFmtId="0" fontId="12" fillId="0" borderId="30" xfId="1" applyFont="1" applyFill="1" applyBorder="1" applyAlignment="1">
      <alignment horizontal="left" vertical="top" wrapText="1"/>
    </xf>
    <xf numFmtId="0" fontId="12" fillId="0" borderId="25" xfId="1" applyFont="1" applyFill="1" applyBorder="1" applyAlignment="1">
      <alignment horizontal="left" vertical="top"/>
    </xf>
    <xf numFmtId="0" fontId="12" fillId="0" borderId="27" xfId="1" applyFont="1" applyFill="1" applyBorder="1" applyAlignment="1">
      <alignment horizontal="left" vertical="top"/>
    </xf>
    <xf numFmtId="0" fontId="12" fillId="0" borderId="25" xfId="1" applyFont="1" applyFill="1" applyBorder="1" applyAlignment="1">
      <alignment horizontal="left" vertical="top" wrapText="1"/>
    </xf>
    <xf numFmtId="0" fontId="12" fillId="0" borderId="27" xfId="1" applyFont="1" applyFill="1" applyBorder="1" applyAlignment="1">
      <alignment horizontal="left" vertical="top" wrapText="1"/>
    </xf>
    <xf numFmtId="0" fontId="35" fillId="6" borderId="27"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3" xfId="0" applyFont="1" applyBorder="1" applyAlignment="1">
      <alignment horizontal="left" vertical="top" wrapText="1"/>
    </xf>
    <xf numFmtId="0" fontId="10" fillId="4" borderId="42"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25" xfId="0" applyFont="1" applyBorder="1" applyAlignment="1">
      <alignment horizontal="left" vertical="top"/>
    </xf>
    <xf numFmtId="0" fontId="2" fillId="0" borderId="27" xfId="0" applyFont="1" applyBorder="1" applyAlignment="1">
      <alignment horizontal="left" vertical="top"/>
    </xf>
    <xf numFmtId="0" fontId="12" fillId="0" borderId="2" xfId="1" applyFont="1" applyFill="1" applyBorder="1" applyAlignment="1">
      <alignment horizontal="left" vertical="top" wrapText="1"/>
    </xf>
    <xf numFmtId="0" fontId="12" fillId="0" borderId="3" xfId="1" applyFont="1" applyFill="1" applyBorder="1" applyAlignment="1">
      <alignment horizontal="left" vertical="top" wrapText="1"/>
    </xf>
    <xf numFmtId="0" fontId="12" fillId="0" borderId="4" xfId="1"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5" fillId="6" borderId="4"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30" fillId="3" borderId="0" xfId="0" applyFont="1" applyFill="1" applyAlignment="1">
      <alignment horizontal="left" vertical="center"/>
    </xf>
    <xf numFmtId="0" fontId="31" fillId="3" borderId="0" xfId="0" applyFont="1" applyFill="1" applyBorder="1" applyAlignment="1">
      <alignment horizontal="center" vertical="center"/>
    </xf>
    <xf numFmtId="0" fontId="31" fillId="3" borderId="39" xfId="0" applyFont="1" applyFill="1" applyBorder="1" applyAlignment="1">
      <alignment horizontal="center" vertical="center"/>
    </xf>
    <xf numFmtId="0" fontId="15" fillId="0" borderId="0" xfId="0" applyFont="1" applyBorder="1" applyAlignment="1">
      <alignment horizontal="left" vertical="center" wrapText="1"/>
    </xf>
    <xf numFmtId="0" fontId="15" fillId="0" borderId="39" xfId="0" applyFont="1" applyBorder="1" applyAlignment="1">
      <alignment horizontal="left" vertical="center" wrapText="1"/>
    </xf>
    <xf numFmtId="0" fontId="15" fillId="8" borderId="0" xfId="0" applyFont="1" applyFill="1" applyBorder="1" applyAlignment="1">
      <alignment horizontal="left" vertical="top" wrapText="1"/>
    </xf>
    <xf numFmtId="0" fontId="15" fillId="8" borderId="39" xfId="0" applyFont="1" applyFill="1" applyBorder="1" applyAlignment="1">
      <alignment horizontal="left" vertical="top" wrapText="1"/>
    </xf>
    <xf numFmtId="0" fontId="15" fillId="8" borderId="14" xfId="0" applyFont="1" applyFill="1" applyBorder="1" applyAlignment="1">
      <alignment horizontal="left" vertical="top" wrapText="1"/>
    </xf>
    <xf numFmtId="0" fontId="15" fillId="8" borderId="89" xfId="0" applyFont="1" applyFill="1" applyBorder="1" applyAlignment="1">
      <alignment horizontal="left" vertical="top" wrapText="1"/>
    </xf>
    <xf numFmtId="0" fontId="15" fillId="8" borderId="5"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2" fillId="8" borderId="47" xfId="0" applyFont="1" applyFill="1" applyBorder="1" applyAlignment="1">
      <alignment horizontal="left" vertical="center" wrapText="1"/>
    </xf>
    <xf numFmtId="0" fontId="11" fillId="0" borderId="44" xfId="0" applyFont="1" applyBorder="1" applyAlignment="1">
      <alignment horizontal="center" vertical="center"/>
    </xf>
    <xf numFmtId="0" fontId="11" fillId="0" borderId="58" xfId="0" applyFont="1" applyBorder="1" applyAlignment="1">
      <alignment horizontal="center" vertical="center"/>
    </xf>
    <xf numFmtId="0" fontId="11" fillId="0" borderId="48" xfId="0" applyFont="1" applyBorder="1" applyAlignment="1">
      <alignment horizontal="center" vertical="center"/>
    </xf>
    <xf numFmtId="0" fontId="30" fillId="3" borderId="51" xfId="0" applyFont="1" applyFill="1" applyBorder="1" applyAlignment="1">
      <alignment horizontal="left" vertical="center"/>
    </xf>
    <xf numFmtId="0" fontId="30" fillId="3" borderId="52" xfId="0" applyFont="1" applyFill="1" applyBorder="1" applyAlignment="1">
      <alignment horizontal="left" vertical="center"/>
    </xf>
    <xf numFmtId="0" fontId="30" fillId="3" borderId="53" xfId="0" applyFont="1" applyFill="1" applyBorder="1" applyAlignment="1">
      <alignment horizontal="left" vertical="center"/>
    </xf>
    <xf numFmtId="0" fontId="8" fillId="3" borderId="64" xfId="1" applyFont="1" applyFill="1" applyBorder="1" applyAlignment="1">
      <alignment horizontal="center" vertical="center"/>
    </xf>
    <xf numFmtId="0" fontId="8" fillId="3" borderId="65" xfId="1" applyFont="1" applyFill="1" applyBorder="1" applyAlignment="1">
      <alignment horizontal="center" vertical="center"/>
    </xf>
    <xf numFmtId="0" fontId="8" fillId="3" borderId="66" xfId="1" applyFont="1" applyFill="1" applyBorder="1" applyAlignment="1">
      <alignment horizontal="center" vertical="center"/>
    </xf>
    <xf numFmtId="0" fontId="17" fillId="7" borderId="67" xfId="1" applyFont="1" applyFill="1" applyBorder="1" applyAlignment="1">
      <alignment horizontal="center"/>
    </xf>
    <xf numFmtId="0" fontId="17" fillId="7" borderId="11" xfId="1" applyFont="1" applyFill="1" applyBorder="1" applyAlignment="1">
      <alignment horizontal="center"/>
    </xf>
    <xf numFmtId="0" fontId="17" fillId="7" borderId="68" xfId="1" applyFont="1" applyFill="1" applyBorder="1" applyAlignment="1">
      <alignment horizontal="center"/>
    </xf>
    <xf numFmtId="0" fontId="17" fillId="7" borderId="69" xfId="1" applyFont="1" applyFill="1" applyBorder="1" applyAlignment="1">
      <alignment horizontal="center" vertical="top"/>
    </xf>
    <xf numFmtId="0" fontId="17" fillId="7" borderId="0" xfId="1" applyFont="1" applyFill="1" applyAlignment="1">
      <alignment horizontal="center" vertical="top"/>
    </xf>
    <xf numFmtId="0" fontId="17" fillId="7" borderId="70" xfId="1" applyFont="1" applyFill="1" applyBorder="1" applyAlignment="1">
      <alignment horizontal="center" vertical="top"/>
    </xf>
    <xf numFmtId="0" fontId="37" fillId="0" borderId="71" xfId="2" applyFont="1" applyFill="1" applyBorder="1" applyAlignment="1">
      <alignment horizontal="left" vertical="top" wrapText="1"/>
    </xf>
    <xf numFmtId="0" fontId="37" fillId="0" borderId="31" xfId="2" applyFont="1" applyFill="1" applyBorder="1" applyAlignment="1">
      <alignment horizontal="left" vertical="top" wrapText="1"/>
    </xf>
    <xf numFmtId="0" fontId="37" fillId="0" borderId="72"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7" sqref="A7:XFD1048576"/>
    </sheetView>
  </sheetViews>
  <sheetFormatPr defaultColWidth="0" defaultRowHeight="15" zeroHeight="1"/>
  <cols>
    <col min="1" max="15" width="8.85546875" style="3" customWidth="1"/>
    <col min="16" max="16384" width="0" style="3" hidden="1"/>
  </cols>
  <sheetData>
    <row r="1" spans="1:15" s="4" customFormat="1" ht="30" customHeight="1">
      <c r="A1" s="202" t="s">
        <v>0</v>
      </c>
      <c r="B1" s="203"/>
      <c r="C1" s="203"/>
      <c r="D1" s="203"/>
      <c r="E1" s="203"/>
      <c r="F1" s="203"/>
      <c r="G1" s="203"/>
      <c r="H1" s="203"/>
      <c r="I1" s="203"/>
      <c r="J1" s="203"/>
      <c r="K1" s="203"/>
      <c r="L1" s="203"/>
      <c r="M1" s="203"/>
      <c r="N1" s="203"/>
      <c r="O1" s="204"/>
    </row>
    <row r="2" spans="1:15" ht="20.25" customHeight="1">
      <c r="A2" s="205" t="s">
        <v>1</v>
      </c>
      <c r="B2" s="206"/>
      <c r="C2" s="206"/>
      <c r="D2" s="206"/>
      <c r="E2" s="206"/>
      <c r="F2" s="206"/>
      <c r="G2" s="206"/>
      <c r="H2" s="206"/>
      <c r="I2" s="206"/>
      <c r="J2" s="206"/>
      <c r="K2" s="206"/>
      <c r="L2" s="206"/>
      <c r="M2" s="206"/>
      <c r="N2" s="206"/>
      <c r="O2" s="207"/>
    </row>
    <row r="3" spans="1:15" s="6" customFormat="1" ht="20.25" customHeight="1">
      <c r="A3" s="208" t="s">
        <v>2</v>
      </c>
      <c r="B3" s="209"/>
      <c r="C3" s="209"/>
      <c r="D3" s="209"/>
      <c r="E3" s="209"/>
      <c r="F3" s="209"/>
      <c r="G3" s="209"/>
      <c r="H3" s="209"/>
      <c r="I3" s="209"/>
      <c r="J3" s="209"/>
      <c r="K3" s="209"/>
      <c r="L3" s="209"/>
      <c r="M3" s="209"/>
      <c r="N3" s="209"/>
      <c r="O3" s="210"/>
    </row>
    <row r="4" spans="1:15" ht="117.95" customHeight="1">
      <c r="A4" s="199" t="s">
        <v>3</v>
      </c>
      <c r="B4" s="200"/>
      <c r="C4" s="200"/>
      <c r="D4" s="200"/>
      <c r="E4" s="200"/>
      <c r="F4" s="200"/>
      <c r="G4" s="200"/>
      <c r="H4" s="200"/>
      <c r="I4" s="200"/>
      <c r="J4" s="200"/>
      <c r="K4" s="200"/>
      <c r="L4" s="200"/>
      <c r="M4" s="200"/>
      <c r="N4" s="200"/>
      <c r="O4" s="201"/>
    </row>
    <row r="5" spans="1:15" ht="81" customHeight="1">
      <c r="A5" s="211" t="s">
        <v>4</v>
      </c>
      <c r="B5" s="212"/>
      <c r="C5" s="212"/>
      <c r="D5" s="212"/>
      <c r="E5" s="212"/>
      <c r="F5" s="212"/>
      <c r="G5" s="212"/>
      <c r="H5" s="212"/>
      <c r="I5" s="212"/>
      <c r="J5" s="212"/>
      <c r="K5" s="212"/>
      <c r="L5" s="212"/>
      <c r="M5" s="212"/>
      <c r="N5" s="212"/>
      <c r="O5" s="213"/>
    </row>
    <row r="6" spans="1:15" ht="77.25" customHeight="1">
      <c r="A6" s="199" t="s">
        <v>5</v>
      </c>
      <c r="B6" s="200"/>
      <c r="C6" s="200"/>
      <c r="D6" s="200"/>
      <c r="E6" s="200"/>
      <c r="F6" s="200"/>
      <c r="G6" s="200"/>
      <c r="H6" s="200"/>
      <c r="I6" s="200"/>
      <c r="J6" s="200"/>
      <c r="K6" s="200"/>
      <c r="L6" s="200"/>
      <c r="M6" s="200"/>
      <c r="N6" s="200"/>
      <c r="O6" s="201"/>
    </row>
    <row r="7" spans="1:15" hidden="1">
      <c r="A7" s="50"/>
      <c r="B7" s="50"/>
      <c r="C7" s="50"/>
      <c r="D7" s="50"/>
      <c r="E7" s="50"/>
      <c r="F7" s="50"/>
      <c r="G7" s="50"/>
      <c r="H7" s="50"/>
      <c r="I7" s="50"/>
      <c r="J7" s="50"/>
      <c r="K7" s="50"/>
      <c r="L7" s="50"/>
      <c r="M7" s="50"/>
      <c r="N7" s="50"/>
      <c r="O7" s="50"/>
    </row>
    <row r="8" spans="1:15" hidden="1">
      <c r="A8" s="50"/>
      <c r="B8" s="50"/>
      <c r="C8" s="50"/>
      <c r="D8" s="50"/>
      <c r="E8" s="50"/>
      <c r="F8" s="50"/>
      <c r="G8" s="50"/>
      <c r="H8" s="50"/>
      <c r="I8" s="50"/>
      <c r="J8" s="50"/>
      <c r="K8" s="50"/>
      <c r="L8" s="50"/>
      <c r="M8" s="50"/>
      <c r="N8" s="50"/>
      <c r="O8" s="50"/>
    </row>
    <row r="9" spans="1:15" hidden="1">
      <c r="A9" s="50"/>
      <c r="B9" s="50"/>
      <c r="C9" s="50"/>
      <c r="D9" s="50"/>
      <c r="E9" s="50"/>
      <c r="F9" s="50"/>
      <c r="G9" s="50"/>
      <c r="H9" s="50"/>
      <c r="I9" s="50"/>
      <c r="J9" s="50"/>
      <c r="K9" s="50"/>
      <c r="L9" s="50"/>
      <c r="M9" s="50"/>
      <c r="N9" s="50"/>
      <c r="O9" s="50"/>
    </row>
    <row r="10" spans="1:15" hidden="1">
      <c r="A10" s="50"/>
      <c r="B10" s="50"/>
      <c r="C10" s="50"/>
      <c r="D10" s="50"/>
      <c r="E10" s="50"/>
      <c r="F10" s="50"/>
      <c r="G10" s="50"/>
      <c r="H10" s="50"/>
      <c r="I10" s="50"/>
      <c r="J10" s="50"/>
      <c r="K10" s="50"/>
      <c r="L10" s="50"/>
      <c r="M10" s="50"/>
      <c r="N10" s="50"/>
      <c r="O10" s="50"/>
    </row>
    <row r="11" spans="1:15" hidden="1">
      <c r="A11" s="7"/>
      <c r="B11" s="7"/>
      <c r="C11" s="7"/>
      <c r="D11" s="7"/>
      <c r="E11" s="7"/>
      <c r="F11" s="7"/>
      <c r="G11" s="7"/>
      <c r="H11" s="7"/>
      <c r="I11" s="7"/>
      <c r="J11" s="7"/>
      <c r="K11" s="7"/>
      <c r="L11" s="7"/>
      <c r="M11" s="7"/>
      <c r="N11" s="7"/>
      <c r="O11" s="7"/>
    </row>
    <row r="12" spans="1:15" hidden="1">
      <c r="A12" s="7"/>
      <c r="B12" s="7"/>
      <c r="C12" s="7"/>
      <c r="D12" s="7"/>
      <c r="E12" s="7"/>
      <c r="F12" s="7"/>
      <c r="G12" s="7"/>
      <c r="H12" s="7"/>
      <c r="I12" s="7"/>
      <c r="J12" s="7"/>
      <c r="K12" s="7"/>
      <c r="L12" s="7"/>
      <c r="M12" s="7"/>
      <c r="N12" s="7"/>
      <c r="O12" s="7"/>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BQ32"/>
  <sheetViews>
    <sheetView showGridLines="0" topLeftCell="A24" zoomScaleNormal="100" workbookViewId="0">
      <selection activeCell="B12" sqref="B12"/>
    </sheetView>
  </sheetViews>
  <sheetFormatPr defaultColWidth="0" defaultRowHeight="15" zeroHeight="1"/>
  <cols>
    <col min="1" max="1" width="16.85546875" style="4" customWidth="1"/>
    <col min="2" max="2" width="94.7109375" style="136" customWidth="1"/>
    <col min="3" max="3" width="23.85546875" style="123" bestFit="1" customWidth="1"/>
    <col min="4" max="69" width="0" style="4" hidden="1" customWidth="1"/>
    <col min="70" max="16384" width="8.85546875" style="4" hidden="1"/>
  </cols>
  <sheetData>
    <row r="1" spans="1:69" s="75" customFormat="1" ht="40.5" customHeight="1">
      <c r="A1" s="216" t="s">
        <v>6</v>
      </c>
      <c r="B1" s="216"/>
      <c r="C1" s="217"/>
      <c r="D1" s="80"/>
      <c r="E1" s="74"/>
    </row>
    <row r="2" spans="1:69" s="76" customFormat="1" ht="15.75">
      <c r="A2" s="222" t="s">
        <v>7</v>
      </c>
      <c r="B2" s="222"/>
      <c r="C2" s="223"/>
      <c r="D2" s="88"/>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row>
    <row r="3" spans="1:69" s="76" customFormat="1" ht="15.75">
      <c r="A3" s="81" t="s">
        <v>8</v>
      </c>
      <c r="B3" s="126"/>
      <c r="C3" s="120"/>
      <c r="D3" s="77"/>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row>
    <row r="4" spans="1:69" s="76" customFormat="1" ht="15.75">
      <c r="A4" s="81" t="s">
        <v>9</v>
      </c>
      <c r="B4" s="126"/>
      <c r="C4" s="120"/>
      <c r="D4" s="77"/>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row>
    <row r="5" spans="1:69" s="76" customFormat="1" ht="15.75">
      <c r="A5" s="81" t="s">
        <v>10</v>
      </c>
      <c r="B5" s="126"/>
      <c r="C5" s="120"/>
      <c r="D5" s="77"/>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row>
    <row r="6" spans="1:69" s="76" customFormat="1" ht="15.75">
      <c r="A6" s="226" t="s">
        <v>11</v>
      </c>
      <c r="B6" s="226"/>
      <c r="C6" s="227"/>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row>
    <row r="7" spans="1:69" s="76" customFormat="1" ht="49.5" customHeight="1">
      <c r="A7" s="224" t="s">
        <v>12</v>
      </c>
      <c r="B7" s="224"/>
      <c r="C7" s="225"/>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row>
    <row r="8" spans="1:69" s="79" customFormat="1" ht="81" customHeight="1">
      <c r="A8" s="220" t="s">
        <v>13</v>
      </c>
      <c r="B8" s="220"/>
      <c r="C8" s="221"/>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row>
    <row r="9" spans="1:69" s="79" customFormat="1" ht="48.75" customHeight="1">
      <c r="A9" s="214" t="s">
        <v>14</v>
      </c>
      <c r="B9" s="214"/>
      <c r="C9" s="215"/>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row>
    <row r="10" spans="1:69" s="79" customFormat="1" ht="33.75" customHeight="1">
      <c r="A10" s="218" t="s">
        <v>15</v>
      </c>
      <c r="B10" s="218"/>
      <c r="C10" s="219"/>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row>
    <row r="11" spans="1:69" s="79" customFormat="1" ht="34.5" customHeight="1">
      <c r="A11" s="214" t="s">
        <v>16</v>
      </c>
      <c r="B11" s="214"/>
      <c r="C11" s="215"/>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row>
    <row r="12" spans="1:69" ht="16.5">
      <c r="A12" s="82" t="s">
        <v>17</v>
      </c>
      <c r="B12" s="127" t="s">
        <v>18</v>
      </c>
      <c r="C12" s="83" t="s">
        <v>19</v>
      </c>
    </row>
    <row r="13" spans="1:69" ht="32.25">
      <c r="A13" s="112">
        <v>1</v>
      </c>
      <c r="B13" s="128" t="s">
        <v>20</v>
      </c>
      <c r="C13" s="197" t="s">
        <v>21</v>
      </c>
    </row>
    <row r="14" spans="1:69" ht="57.95" customHeight="1">
      <c r="A14" s="113">
        <v>2</v>
      </c>
      <c r="B14" s="128" t="s">
        <v>22</v>
      </c>
      <c r="C14" s="197" t="s">
        <v>21</v>
      </c>
    </row>
    <row r="15" spans="1:69" ht="32.25">
      <c r="A15" s="113">
        <v>3</v>
      </c>
      <c r="B15" s="129" t="s">
        <v>23</v>
      </c>
      <c r="C15" s="197" t="s">
        <v>21</v>
      </c>
    </row>
    <row r="16" spans="1:69" ht="32.25">
      <c r="A16" s="113">
        <v>4</v>
      </c>
      <c r="B16" s="130" t="s">
        <v>24</v>
      </c>
      <c r="C16" s="197" t="s">
        <v>21</v>
      </c>
    </row>
    <row r="17" spans="1:69" ht="32.25">
      <c r="A17" s="113">
        <v>5</v>
      </c>
      <c r="B17" s="131" t="s">
        <v>25</v>
      </c>
      <c r="C17" s="197" t="s">
        <v>21</v>
      </c>
    </row>
    <row r="18" spans="1:69" ht="32.25">
      <c r="A18" s="113">
        <v>6</v>
      </c>
      <c r="B18" s="130" t="s">
        <v>26</v>
      </c>
      <c r="C18" s="197" t="s">
        <v>21</v>
      </c>
    </row>
    <row r="19" spans="1:69" ht="145.5" customHeight="1">
      <c r="A19" s="118" t="s">
        <v>27</v>
      </c>
      <c r="B19" s="132" t="s">
        <v>28</v>
      </c>
      <c r="C19" s="121" t="s">
        <v>29</v>
      </c>
    </row>
    <row r="20" spans="1:69" ht="16.5" customHeight="1">
      <c r="A20" s="84"/>
      <c r="B20" s="133" t="s">
        <v>30</v>
      </c>
      <c r="C20" s="122">
        <v>6</v>
      </c>
    </row>
    <row r="21" spans="1:69" ht="14.45" customHeight="1">
      <c r="B21" s="134"/>
    </row>
    <row r="22" spans="1:69" ht="14.45" customHeight="1">
      <c r="B22" s="134"/>
    </row>
    <row r="23" spans="1:69" s="117" customFormat="1" ht="16.5">
      <c r="A23" s="114" t="s">
        <v>17</v>
      </c>
      <c r="B23" s="135" t="s">
        <v>31</v>
      </c>
      <c r="C23" s="115" t="s">
        <v>19</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row>
    <row r="24" spans="1:69" ht="31.5" customHeight="1">
      <c r="A24" s="113">
        <v>1</v>
      </c>
      <c r="B24" s="130" t="s">
        <v>32</v>
      </c>
      <c r="C24" s="124" t="s">
        <v>21</v>
      </c>
    </row>
    <row r="25" spans="1:69" ht="32.25">
      <c r="A25" s="113">
        <v>2</v>
      </c>
      <c r="B25" s="130" t="s">
        <v>33</v>
      </c>
      <c r="C25" s="124" t="s">
        <v>21</v>
      </c>
    </row>
    <row r="26" spans="1:69" ht="32.25" customHeight="1">
      <c r="A26" s="113">
        <v>3</v>
      </c>
      <c r="B26" s="130" t="s">
        <v>34</v>
      </c>
      <c r="C26" s="124" t="s">
        <v>21</v>
      </c>
    </row>
    <row r="27" spans="1:69" ht="32.25">
      <c r="A27" s="113">
        <v>4</v>
      </c>
      <c r="B27" s="130" t="s">
        <v>35</v>
      </c>
      <c r="C27" s="124" t="s">
        <v>21</v>
      </c>
    </row>
    <row r="28" spans="1:69" ht="32.25">
      <c r="A28" s="113">
        <v>5</v>
      </c>
      <c r="B28" s="129" t="s">
        <v>36</v>
      </c>
      <c r="C28" s="124" t="s">
        <v>21</v>
      </c>
    </row>
    <row r="29" spans="1:69" ht="32.25">
      <c r="A29" s="113">
        <v>6</v>
      </c>
      <c r="B29" s="129" t="s">
        <v>37</v>
      </c>
      <c r="C29" s="124" t="s">
        <v>38</v>
      </c>
    </row>
    <row r="30" spans="1:69" ht="32.25">
      <c r="A30" s="113">
        <v>7</v>
      </c>
      <c r="B30" s="130" t="s">
        <v>39</v>
      </c>
      <c r="C30" s="124" t="s">
        <v>38</v>
      </c>
    </row>
    <row r="31" spans="1:69" ht="204.75" customHeight="1">
      <c r="A31" s="118" t="s">
        <v>27</v>
      </c>
      <c r="B31" s="132" t="s">
        <v>40</v>
      </c>
      <c r="C31" s="125" t="s">
        <v>29</v>
      </c>
    </row>
    <row r="32" spans="1:69" ht="14.45" customHeight="1">
      <c r="A32" s="84"/>
      <c r="B32" s="133" t="s">
        <v>41</v>
      </c>
      <c r="C32" s="122">
        <v>5</v>
      </c>
    </row>
  </sheetData>
  <mergeCells count="8">
    <mergeCell ref="A11:C11"/>
    <mergeCell ref="A1:C1"/>
    <mergeCell ref="A10:C10"/>
    <mergeCell ref="A9:C9"/>
    <mergeCell ref="A8:C8"/>
    <mergeCell ref="A2:C2"/>
    <mergeCell ref="A7:C7"/>
    <mergeCell ref="A6:C6"/>
  </mergeCells>
  <dataValidations count="1">
    <dataValidation type="list" allowBlank="1" sqref="C13:C19 C24:C31"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4"/>
  <sheetViews>
    <sheetView showGridLines="0" topLeftCell="A29" zoomScale="80" zoomScaleNormal="80" workbookViewId="0">
      <selection activeCell="A32" sqref="A32"/>
    </sheetView>
  </sheetViews>
  <sheetFormatPr defaultColWidth="0" defaultRowHeight="15" customHeight="1" zeroHeight="1"/>
  <cols>
    <col min="1" max="1" width="11.85546875" style="79" customWidth="1"/>
    <col min="2" max="2" width="68" style="143" customWidth="1"/>
    <col min="3" max="3" width="49" style="85" customWidth="1"/>
    <col min="4" max="4" width="38.7109375" style="85" customWidth="1"/>
    <col min="5" max="37" width="8.42578125" style="79" hidden="1" customWidth="1"/>
    <col min="38" max="16384" width="14.42578125" style="79" hidden="1"/>
  </cols>
  <sheetData>
    <row r="1" spans="1:37" s="75" customFormat="1" ht="44.25" customHeight="1">
      <c r="A1" s="216" t="s">
        <v>42</v>
      </c>
      <c r="B1" s="233"/>
      <c r="C1" s="233"/>
      <c r="D1" s="234"/>
      <c r="E1" s="51"/>
      <c r="F1" s="51"/>
      <c r="G1" s="74"/>
    </row>
    <row r="2" spans="1:37" s="76" customFormat="1" ht="15.75">
      <c r="A2" s="235" t="s">
        <v>7</v>
      </c>
      <c r="B2" s="236"/>
      <c r="C2" s="236"/>
      <c r="D2" s="237"/>
      <c r="E2" s="194"/>
      <c r="F2" s="194"/>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row>
    <row r="3" spans="1:37" s="76" customFormat="1" ht="15.75">
      <c r="A3" s="238" t="str">
        <f>'Design &amp; Usability'!A3</f>
        <v>Name of Provider: 95 Percent Group</v>
      </c>
      <c r="B3" s="239"/>
      <c r="C3" s="144"/>
      <c r="D3" s="120"/>
      <c r="E3" s="77"/>
      <c r="F3" s="77"/>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row>
    <row r="4" spans="1:37" s="76" customFormat="1" ht="15.75">
      <c r="A4" s="238" t="str">
        <f>'Design &amp; Usability'!A4</f>
        <v>Product Title and Edition: 95 Core Phonics Program (PCP)</v>
      </c>
      <c r="B4" s="239"/>
      <c r="C4" s="144"/>
      <c r="D4" s="120"/>
      <c r="E4" s="77"/>
      <c r="F4" s="77"/>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row>
    <row r="5" spans="1:37" s="76" customFormat="1" ht="15.75">
      <c r="A5" s="238" t="str">
        <f>'Design &amp; Usability'!A5</f>
        <v>Publication Year: 2020</v>
      </c>
      <c r="B5" s="239"/>
      <c r="C5" s="144"/>
      <c r="D5" s="120"/>
      <c r="E5" s="77"/>
      <c r="F5" s="77"/>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1:37" s="76" customFormat="1" ht="15.75" customHeight="1">
      <c r="A6" s="240" t="s">
        <v>11</v>
      </c>
      <c r="B6" s="241"/>
      <c r="C6" s="241"/>
      <c r="D6" s="242"/>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row>
    <row r="7" spans="1:37" s="76" customFormat="1" ht="33.75" customHeight="1">
      <c r="A7" s="243" t="s">
        <v>12</v>
      </c>
      <c r="B7" s="244"/>
      <c r="C7" s="244"/>
      <c r="D7" s="245"/>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row>
    <row r="8" spans="1:37" ht="63" customHeight="1">
      <c r="A8" s="252" t="s">
        <v>13</v>
      </c>
      <c r="B8" s="253"/>
      <c r="C8" s="253"/>
      <c r="D8" s="254"/>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row>
    <row r="9" spans="1:37" ht="33.75" customHeight="1">
      <c r="A9" s="249" t="s">
        <v>14</v>
      </c>
      <c r="B9" s="255"/>
      <c r="C9" s="255"/>
      <c r="D9" s="256"/>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row>
    <row r="10" spans="1:37" ht="14.25" customHeight="1">
      <c r="A10" s="257" t="s">
        <v>43</v>
      </c>
      <c r="B10" s="250"/>
      <c r="C10" s="250"/>
      <c r="D10" s="251"/>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row>
    <row r="11" spans="1:37" ht="36" customHeight="1">
      <c r="A11" s="249" t="s">
        <v>44</v>
      </c>
      <c r="B11" s="250"/>
      <c r="C11" s="250"/>
      <c r="D11" s="251"/>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row>
    <row r="12" spans="1:37" s="89" customFormat="1" ht="30" customHeight="1">
      <c r="A12" s="145" t="s">
        <v>17</v>
      </c>
      <c r="B12" s="146" t="s">
        <v>45</v>
      </c>
      <c r="C12" s="145" t="s">
        <v>46</v>
      </c>
      <c r="D12" s="147" t="s">
        <v>47</v>
      </c>
    </row>
    <row r="13" spans="1:37" ht="15.75">
      <c r="A13" s="246" t="s">
        <v>48</v>
      </c>
      <c r="B13" s="247"/>
      <c r="C13" s="247"/>
      <c r="D13" s="248"/>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row>
    <row r="14" spans="1:37" ht="45.75">
      <c r="A14" s="92">
        <v>1</v>
      </c>
      <c r="B14" s="138" t="s">
        <v>49</v>
      </c>
      <c r="C14" s="193" t="s">
        <v>21</v>
      </c>
      <c r="D14" s="93" t="s">
        <v>21</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row>
    <row r="15" spans="1:37" ht="45.75">
      <c r="A15" s="92">
        <v>2</v>
      </c>
      <c r="B15" s="139" t="s">
        <v>50</v>
      </c>
      <c r="C15" s="193" t="s">
        <v>21</v>
      </c>
      <c r="D15" s="93" t="s">
        <v>21</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row>
    <row r="16" spans="1:37" ht="30.75">
      <c r="A16" s="92">
        <v>3</v>
      </c>
      <c r="B16" s="138" t="s">
        <v>51</v>
      </c>
      <c r="C16" s="193" t="s">
        <v>38</v>
      </c>
      <c r="D16" s="93" t="s">
        <v>38</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row>
    <row r="17" spans="1:37" ht="45.75">
      <c r="A17" s="92">
        <v>4</v>
      </c>
      <c r="B17" s="138" t="s">
        <v>52</v>
      </c>
      <c r="C17" s="193" t="s">
        <v>21</v>
      </c>
      <c r="D17" s="93" t="s">
        <v>21</v>
      </c>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row>
    <row r="18" spans="1:37" ht="30.75">
      <c r="A18" s="92">
        <v>5</v>
      </c>
      <c r="B18" s="138" t="s">
        <v>53</v>
      </c>
      <c r="C18" s="193" t="s">
        <v>21</v>
      </c>
      <c r="D18" s="93" t="s">
        <v>21</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row>
    <row r="19" spans="1:37" ht="16.5">
      <c r="A19" s="92">
        <v>6</v>
      </c>
      <c r="B19" s="138" t="s">
        <v>54</v>
      </c>
      <c r="C19" s="193" t="s">
        <v>21</v>
      </c>
      <c r="D19" s="93" t="s">
        <v>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row>
    <row r="20" spans="1:37" ht="30.75">
      <c r="A20" s="92">
        <v>7</v>
      </c>
      <c r="B20" s="138" t="s">
        <v>55</v>
      </c>
      <c r="C20" s="193" t="s">
        <v>21</v>
      </c>
      <c r="D20" s="93" t="s">
        <v>21</v>
      </c>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row>
    <row r="21" spans="1:37" ht="30.75">
      <c r="A21" s="92">
        <v>8</v>
      </c>
      <c r="B21" s="138" t="s">
        <v>56</v>
      </c>
      <c r="C21" s="193" t="s">
        <v>21</v>
      </c>
      <c r="D21" s="93" t="s">
        <v>21</v>
      </c>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row>
    <row r="22" spans="1:37" ht="30.75">
      <c r="A22" s="92">
        <v>9</v>
      </c>
      <c r="B22" s="139" t="s">
        <v>57</v>
      </c>
      <c r="C22" s="193" t="s">
        <v>21</v>
      </c>
      <c r="D22" s="93" t="s">
        <v>21</v>
      </c>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row>
    <row r="23" spans="1:37" ht="16.5">
      <c r="A23" s="92">
        <v>10</v>
      </c>
      <c r="B23" s="139" t="s">
        <v>58</v>
      </c>
      <c r="C23" s="193" t="s">
        <v>21</v>
      </c>
      <c r="D23" s="93" t="s">
        <v>21</v>
      </c>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row>
    <row r="24" spans="1:37" ht="45.75">
      <c r="A24" s="92">
        <v>11</v>
      </c>
      <c r="B24" s="138" t="s">
        <v>59</v>
      </c>
      <c r="C24" s="193" t="s">
        <v>38</v>
      </c>
      <c r="D24" s="93" t="s">
        <v>38</v>
      </c>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row>
    <row r="25" spans="1:37" ht="17.25">
      <c r="A25" s="8"/>
      <c r="B25" s="140"/>
      <c r="C25" s="9" t="s">
        <v>60</v>
      </c>
      <c r="D25" s="56" t="s">
        <v>61</v>
      </c>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row>
    <row r="26" spans="1:37" ht="15.75">
      <c r="A26" s="92"/>
      <c r="B26" s="141" t="s">
        <v>62</v>
      </c>
      <c r="C26" s="86">
        <f>11-(COUNTIF(C14:C24,"does not meet expectations - 0 points"))</f>
        <v>9</v>
      </c>
      <c r="D26" s="94">
        <f>11-(COUNTIF(D14:D24,"does not meet expectations - 0 points"))</f>
        <v>9</v>
      </c>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row>
    <row r="27" spans="1:37">
      <c r="A27" s="90"/>
      <c r="B27" s="142"/>
      <c r="C27" s="96"/>
      <c r="D27" s="96"/>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row>
    <row r="28" spans="1:37" ht="186" customHeight="1">
      <c r="A28" s="230" t="s">
        <v>63</v>
      </c>
      <c r="B28" s="230"/>
      <c r="C28" s="231" t="s">
        <v>64</v>
      </c>
      <c r="D28" s="232"/>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row>
    <row r="29" spans="1:37" ht="277.5" customHeight="1">
      <c r="A29" s="230"/>
      <c r="B29" s="230"/>
      <c r="C29" s="228" t="s">
        <v>65</v>
      </c>
      <c r="D29" s="229"/>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row>
    <row r="30" spans="1:37" ht="128.25" customHeight="1">
      <c r="A30" s="230" t="s">
        <v>66</v>
      </c>
      <c r="B30" s="230"/>
      <c r="C30" s="231" t="s">
        <v>67</v>
      </c>
      <c r="D30" s="232"/>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row>
    <row r="31" spans="1:37" ht="263.25" customHeight="1">
      <c r="A31" s="230"/>
      <c r="B31" s="230"/>
      <c r="C31" s="228" t="s">
        <v>68</v>
      </c>
      <c r="D31" s="229"/>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row>
    <row r="32" spans="1:37" ht="15" hidden="1" customHeight="1">
      <c r="A32" s="90"/>
      <c r="B32" s="164"/>
      <c r="C32" s="96"/>
      <c r="D32" s="96"/>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row>
    <row r="33" spans="1:37" ht="15" hidden="1" customHeight="1">
      <c r="A33" s="90"/>
      <c r="B33" s="164"/>
      <c r="C33" s="96"/>
      <c r="D33" s="96"/>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row>
    <row r="34" spans="1:37" ht="15" hidden="1" customHeight="1">
      <c r="A34" s="90"/>
      <c r="B34" s="164"/>
      <c r="C34" s="96"/>
      <c r="D34" s="96"/>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row>
  </sheetData>
  <mergeCells count="18">
    <mergeCell ref="A9:D9"/>
    <mergeCell ref="A10:D10"/>
    <mergeCell ref="C31:D31"/>
    <mergeCell ref="A30:B31"/>
    <mergeCell ref="C28:D28"/>
    <mergeCell ref="C30:D30"/>
    <mergeCell ref="A1:D1"/>
    <mergeCell ref="A2:D2"/>
    <mergeCell ref="A3:B3"/>
    <mergeCell ref="A4:B4"/>
    <mergeCell ref="A5:B5"/>
    <mergeCell ref="C29:D29"/>
    <mergeCell ref="A28:B29"/>
    <mergeCell ref="A6:D6"/>
    <mergeCell ref="A7:D7"/>
    <mergeCell ref="A13:D13"/>
    <mergeCell ref="A11:D11"/>
    <mergeCell ref="A8:D8"/>
  </mergeCells>
  <dataValidations count="1">
    <dataValidation type="list" allowBlank="1" sqref="C14:D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Q96"/>
  <sheetViews>
    <sheetView showGridLines="0" topLeftCell="A89" zoomScale="96" zoomScaleNormal="96" workbookViewId="0">
      <selection activeCell="I80" sqref="I80"/>
    </sheetView>
  </sheetViews>
  <sheetFormatPr defaultColWidth="0" defaultRowHeight="15" zeroHeight="1"/>
  <cols>
    <col min="1" max="1" width="12.42578125" style="1" customWidth="1"/>
    <col min="2" max="2" width="51" style="143" customWidth="1"/>
    <col min="3" max="3" width="19.85546875" style="2" customWidth="1"/>
    <col min="4" max="4" width="14" style="2" customWidth="1"/>
    <col min="5" max="5" width="12.140625" style="2" customWidth="1"/>
    <col min="6" max="6" width="18.7109375" style="2" customWidth="1"/>
    <col min="7" max="7" width="20.140625" style="2" customWidth="1"/>
    <col min="8" max="8" width="17.5703125" style="2" customWidth="1"/>
    <col min="9" max="9" width="41.85546875" style="1" customWidth="1"/>
    <col min="10" max="10" width="0.42578125" style="1" customWidth="1"/>
    <col min="11" max="39" width="8.42578125" style="1" hidden="1" customWidth="1"/>
    <col min="40" max="16384" width="0" style="1" hidden="1"/>
  </cols>
  <sheetData>
    <row r="1" spans="1:43" s="52" customFormat="1" ht="41.25" customHeight="1">
      <c r="A1" s="279" t="s">
        <v>69</v>
      </c>
      <c r="B1" s="280"/>
      <c r="C1" s="280"/>
      <c r="D1" s="280"/>
      <c r="E1" s="280"/>
      <c r="F1" s="280"/>
      <c r="G1" s="280"/>
      <c r="H1" s="280"/>
      <c r="I1" s="172"/>
    </row>
    <row r="2" spans="1:43" s="53" customFormat="1" ht="15.75">
      <c r="A2" s="235" t="s">
        <v>7</v>
      </c>
      <c r="B2" s="292"/>
      <c r="C2" s="292"/>
      <c r="D2" s="292"/>
      <c r="E2" s="194"/>
      <c r="F2" s="194"/>
      <c r="G2" s="97"/>
      <c r="H2" s="97"/>
      <c r="I2" s="173"/>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row>
    <row r="3" spans="1:43" s="53" customFormat="1" ht="15.75">
      <c r="A3" s="293" t="str">
        <f>'Design &amp; Usability'!A3</f>
        <v>Name of Provider: 95 Percent Group</v>
      </c>
      <c r="B3" s="294"/>
      <c r="C3" s="57"/>
      <c r="D3" s="57"/>
      <c r="E3" s="54"/>
      <c r="F3" s="54"/>
      <c r="G3" s="97"/>
      <c r="H3" s="97"/>
      <c r="I3" s="173"/>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row>
    <row r="4" spans="1:43" s="53" customFormat="1" ht="15.75">
      <c r="A4" s="293" t="str">
        <f>'Design &amp; Usability'!A4</f>
        <v>Product Title and Edition: 95 Core Phonics Program (PCP)</v>
      </c>
      <c r="B4" s="294"/>
      <c r="C4" s="57"/>
      <c r="D4" s="57"/>
      <c r="E4" s="54"/>
      <c r="F4" s="54"/>
      <c r="G4" s="97"/>
      <c r="H4" s="97"/>
      <c r="I4" s="173"/>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row>
    <row r="5" spans="1:43" s="53" customFormat="1" ht="15.75">
      <c r="A5" s="293" t="str">
        <f>'Design &amp; Usability'!A5</f>
        <v>Publication Year: 2020</v>
      </c>
      <c r="B5" s="294"/>
      <c r="C5" s="57"/>
      <c r="D5" s="57"/>
      <c r="E5" s="54"/>
      <c r="F5" s="54"/>
      <c r="G5" s="97"/>
      <c r="H5" s="97"/>
      <c r="I5" s="173"/>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row>
    <row r="6" spans="1:43" s="53" customFormat="1" ht="15.75">
      <c r="A6" s="240" t="s">
        <v>11</v>
      </c>
      <c r="B6" s="295"/>
      <c r="C6" s="295"/>
      <c r="D6" s="295"/>
      <c r="E6" s="148"/>
      <c r="F6" s="148"/>
      <c r="G6" s="148"/>
      <c r="H6" s="148"/>
      <c r="I6" s="173"/>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row>
    <row r="7" spans="1:43" s="53" customFormat="1" ht="32.25" customHeight="1">
      <c r="A7" s="243" t="s">
        <v>70</v>
      </c>
      <c r="B7" s="285"/>
      <c r="C7" s="285"/>
      <c r="D7" s="285"/>
      <c r="E7" s="285"/>
      <c r="F7" s="285"/>
      <c r="G7" s="285"/>
      <c r="H7" s="285"/>
      <c r="I7" s="173"/>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row>
    <row r="8" spans="1:43" ht="65.25" customHeight="1">
      <c r="A8" s="252" t="s">
        <v>13</v>
      </c>
      <c r="B8" s="289"/>
      <c r="C8" s="289"/>
      <c r="D8" s="289"/>
      <c r="E8" s="289"/>
      <c r="F8" s="289"/>
      <c r="G8" s="289"/>
      <c r="H8" s="289"/>
      <c r="I8" s="174"/>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row>
    <row r="9" spans="1:43" ht="48" customHeight="1">
      <c r="A9" s="249" t="s">
        <v>71</v>
      </c>
      <c r="B9" s="290"/>
      <c r="C9" s="290"/>
      <c r="D9" s="290"/>
      <c r="E9" s="290"/>
      <c r="F9" s="290"/>
      <c r="G9" s="290"/>
      <c r="H9" s="290"/>
      <c r="I9" s="174"/>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row>
    <row r="10" spans="1:43" ht="18" customHeight="1">
      <c r="A10" s="257" t="s">
        <v>72</v>
      </c>
      <c r="B10" s="291"/>
      <c r="C10" s="291"/>
      <c r="D10" s="291"/>
      <c r="E10" s="291"/>
      <c r="F10" s="291"/>
      <c r="G10" s="291"/>
      <c r="H10" s="291"/>
      <c r="I10" s="174"/>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row>
    <row r="11" spans="1:43" ht="30.75" customHeight="1">
      <c r="A11" s="249" t="s">
        <v>73</v>
      </c>
      <c r="B11" s="290"/>
      <c r="C11" s="290"/>
      <c r="D11" s="290"/>
      <c r="E11" s="290"/>
      <c r="F11" s="290"/>
      <c r="G11" s="290"/>
      <c r="H11" s="290"/>
      <c r="I11" s="174"/>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row>
    <row r="12" spans="1:43" s="55" customFormat="1" ht="18.75">
      <c r="A12" s="281" t="s">
        <v>74</v>
      </c>
      <c r="B12" s="282"/>
      <c r="C12" s="282"/>
      <c r="D12" s="282"/>
      <c r="E12" s="282"/>
      <c r="F12" s="282"/>
      <c r="G12" s="282"/>
      <c r="H12" s="282"/>
      <c r="I12" s="282"/>
      <c r="J12" s="282"/>
      <c r="K12" s="282"/>
      <c r="L12" s="282"/>
      <c r="M12" s="282"/>
      <c r="N12" s="307"/>
      <c r="O12" s="78"/>
      <c r="P12" s="78"/>
      <c r="Q12" s="78"/>
      <c r="R12" s="78"/>
      <c r="S12" s="78"/>
      <c r="T12" s="78"/>
      <c r="U12" s="78"/>
      <c r="V12" s="78"/>
      <c r="W12" s="78"/>
      <c r="X12" s="78"/>
      <c r="Y12" s="78"/>
      <c r="Z12" s="78"/>
      <c r="AA12" s="78"/>
      <c r="AB12" s="78"/>
    </row>
    <row r="13" spans="1:43" s="97" customFormat="1" ht="16.5">
      <c r="A13" s="146" t="s">
        <v>17</v>
      </c>
      <c r="B13" s="157" t="s">
        <v>74</v>
      </c>
      <c r="C13" s="276" t="s">
        <v>46</v>
      </c>
      <c r="D13" s="277"/>
      <c r="E13" s="278"/>
      <c r="F13" s="276" t="s">
        <v>47</v>
      </c>
      <c r="G13" s="277"/>
      <c r="H13" s="278"/>
      <c r="I13" s="152" t="s">
        <v>75</v>
      </c>
      <c r="J13" s="89"/>
      <c r="K13" s="89"/>
      <c r="L13" s="89"/>
      <c r="M13" s="89"/>
      <c r="N13" s="89"/>
      <c r="O13" s="89"/>
      <c r="P13" s="89"/>
      <c r="Q13" s="89"/>
      <c r="R13" s="89"/>
      <c r="S13" s="89"/>
      <c r="T13" s="89"/>
      <c r="U13" s="89"/>
      <c r="V13" s="89"/>
      <c r="W13" s="89"/>
      <c r="X13" s="89"/>
      <c r="Y13" s="89"/>
      <c r="Z13" s="89"/>
      <c r="AA13" s="89"/>
      <c r="AB13" s="89"/>
    </row>
    <row r="14" spans="1:43" ht="45.75">
      <c r="A14" s="92">
        <v>1</v>
      </c>
      <c r="B14" s="138" t="s">
        <v>76</v>
      </c>
      <c r="C14" s="270" t="s">
        <v>21</v>
      </c>
      <c r="D14" s="271"/>
      <c r="E14" s="272"/>
      <c r="F14" s="270" t="s">
        <v>21</v>
      </c>
      <c r="G14" s="271"/>
      <c r="H14" s="272"/>
      <c r="I14" s="195" t="s">
        <v>29</v>
      </c>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row>
    <row r="15" spans="1:43" ht="35.25" customHeight="1">
      <c r="A15" s="92">
        <v>2</v>
      </c>
      <c r="B15" s="138" t="s">
        <v>77</v>
      </c>
      <c r="C15" s="270" t="s">
        <v>21</v>
      </c>
      <c r="D15" s="271"/>
      <c r="E15" s="272"/>
      <c r="F15" s="270" t="s">
        <v>21</v>
      </c>
      <c r="G15" s="271"/>
      <c r="H15" s="272"/>
      <c r="I15" s="195" t="s">
        <v>29</v>
      </c>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row>
    <row r="16" spans="1:43" ht="76.5">
      <c r="A16" s="92">
        <v>3</v>
      </c>
      <c r="B16" s="138" t="s">
        <v>78</v>
      </c>
      <c r="C16" s="270" t="s">
        <v>21</v>
      </c>
      <c r="D16" s="271"/>
      <c r="E16" s="272"/>
      <c r="F16" s="270" t="s">
        <v>21</v>
      </c>
      <c r="G16" s="271"/>
      <c r="H16" s="272"/>
      <c r="I16" s="195" t="s">
        <v>29</v>
      </c>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row>
    <row r="17" spans="1:43" ht="30.75">
      <c r="A17" s="92">
        <v>4</v>
      </c>
      <c r="B17" s="138" t="s">
        <v>79</v>
      </c>
      <c r="C17" s="270" t="s">
        <v>38</v>
      </c>
      <c r="D17" s="271"/>
      <c r="E17" s="272"/>
      <c r="F17" s="270" t="s">
        <v>38</v>
      </c>
      <c r="G17" s="271"/>
      <c r="H17" s="272"/>
      <c r="I17" s="195" t="s">
        <v>29</v>
      </c>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row>
    <row r="18" spans="1:43" ht="30.75">
      <c r="A18" s="92">
        <v>5</v>
      </c>
      <c r="B18" s="139" t="s">
        <v>80</v>
      </c>
      <c r="C18" s="270" t="s">
        <v>21</v>
      </c>
      <c r="D18" s="271"/>
      <c r="E18" s="272"/>
      <c r="F18" s="270" t="s">
        <v>21</v>
      </c>
      <c r="G18" s="271"/>
      <c r="H18" s="272"/>
      <c r="I18" s="195" t="s">
        <v>29</v>
      </c>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row>
    <row r="19" spans="1:43" ht="45.75">
      <c r="A19" s="92">
        <v>6</v>
      </c>
      <c r="B19" s="139" t="s">
        <v>81</v>
      </c>
      <c r="C19" s="270" t="s">
        <v>21</v>
      </c>
      <c r="D19" s="271"/>
      <c r="E19" s="272"/>
      <c r="F19" s="270" t="s">
        <v>21</v>
      </c>
      <c r="G19" s="271"/>
      <c r="H19" s="272"/>
      <c r="I19" s="195" t="s">
        <v>29</v>
      </c>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row>
    <row r="20" spans="1:43" ht="45.75">
      <c r="A20" s="92">
        <v>7</v>
      </c>
      <c r="B20" s="138" t="s">
        <v>82</v>
      </c>
      <c r="C20" s="270" t="s">
        <v>21</v>
      </c>
      <c r="D20" s="271"/>
      <c r="E20" s="272"/>
      <c r="F20" s="270" t="s">
        <v>21</v>
      </c>
      <c r="G20" s="271"/>
      <c r="H20" s="272"/>
      <c r="I20" s="195" t="s">
        <v>29</v>
      </c>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row>
    <row r="21" spans="1:43" ht="45.75">
      <c r="A21" s="92">
        <v>8</v>
      </c>
      <c r="B21" s="138" t="s">
        <v>83</v>
      </c>
      <c r="C21" s="270" t="s">
        <v>21</v>
      </c>
      <c r="D21" s="271"/>
      <c r="E21" s="272"/>
      <c r="F21" s="270" t="s">
        <v>21</v>
      </c>
      <c r="G21" s="271"/>
      <c r="H21" s="272"/>
      <c r="I21" s="195" t="s">
        <v>29</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row>
    <row r="22" spans="1:43" ht="30.75">
      <c r="A22" s="92">
        <v>9</v>
      </c>
      <c r="B22" s="138" t="s">
        <v>84</v>
      </c>
      <c r="C22" s="270" t="s">
        <v>21</v>
      </c>
      <c r="D22" s="271"/>
      <c r="E22" s="272"/>
      <c r="F22" s="270" t="s">
        <v>21</v>
      </c>
      <c r="G22" s="271"/>
      <c r="H22" s="272"/>
      <c r="I22" s="195" t="s">
        <v>29</v>
      </c>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row>
    <row r="23" spans="1:43" ht="45.75">
      <c r="A23" s="92">
        <v>10</v>
      </c>
      <c r="B23" s="138" t="s">
        <v>85</v>
      </c>
      <c r="C23" s="270" t="s">
        <v>21</v>
      </c>
      <c r="D23" s="271"/>
      <c r="E23" s="272"/>
      <c r="F23" s="270" t="s">
        <v>21</v>
      </c>
      <c r="G23" s="271"/>
      <c r="H23" s="272"/>
      <c r="I23" s="195" t="s">
        <v>29</v>
      </c>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row>
    <row r="24" spans="1:43" ht="30.75">
      <c r="A24" s="92">
        <v>11</v>
      </c>
      <c r="B24" s="138" t="s">
        <v>86</v>
      </c>
      <c r="C24" s="270" t="s">
        <v>21</v>
      </c>
      <c r="D24" s="271"/>
      <c r="E24" s="272"/>
      <c r="F24" s="270" t="s">
        <v>21</v>
      </c>
      <c r="G24" s="271"/>
      <c r="H24" s="272"/>
      <c r="I24" s="195" t="s">
        <v>29</v>
      </c>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row>
    <row r="25" spans="1:43" ht="30.75">
      <c r="A25" s="92">
        <v>12</v>
      </c>
      <c r="B25" s="138" t="s">
        <v>87</v>
      </c>
      <c r="C25" s="270" t="s">
        <v>21</v>
      </c>
      <c r="D25" s="271"/>
      <c r="E25" s="272"/>
      <c r="F25" s="270" t="s">
        <v>21</v>
      </c>
      <c r="G25" s="271"/>
      <c r="H25" s="272"/>
      <c r="I25" s="195" t="s">
        <v>29</v>
      </c>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row>
    <row r="26" spans="1:43" ht="33" customHeight="1">
      <c r="A26" s="92">
        <v>13</v>
      </c>
      <c r="B26" s="138" t="s">
        <v>88</v>
      </c>
      <c r="C26" s="270" t="s">
        <v>21</v>
      </c>
      <c r="D26" s="271"/>
      <c r="E26" s="272"/>
      <c r="F26" s="270" t="s">
        <v>21</v>
      </c>
      <c r="G26" s="271"/>
      <c r="H26" s="272"/>
      <c r="I26" s="195" t="s">
        <v>29</v>
      </c>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row>
    <row r="27" spans="1:43" ht="45.75">
      <c r="A27" s="92">
        <v>14</v>
      </c>
      <c r="B27" s="138" t="s">
        <v>89</v>
      </c>
      <c r="C27" s="270" t="s">
        <v>38</v>
      </c>
      <c r="D27" s="271"/>
      <c r="E27" s="272"/>
      <c r="F27" s="270" t="s">
        <v>21</v>
      </c>
      <c r="G27" s="271"/>
      <c r="H27" s="272"/>
      <c r="I27" s="195" t="s">
        <v>29</v>
      </c>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row>
    <row r="28" spans="1:43" ht="30.75">
      <c r="A28" s="92">
        <v>15</v>
      </c>
      <c r="B28" s="139" t="s">
        <v>90</v>
      </c>
      <c r="C28" s="270" t="s">
        <v>21</v>
      </c>
      <c r="D28" s="271"/>
      <c r="E28" s="272"/>
      <c r="F28" s="270" t="s">
        <v>21</v>
      </c>
      <c r="G28" s="271"/>
      <c r="H28" s="272"/>
      <c r="I28" s="195" t="s">
        <v>29</v>
      </c>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row>
    <row r="29" spans="1:43" ht="60.75">
      <c r="A29" s="92">
        <v>16</v>
      </c>
      <c r="B29" s="139" t="s">
        <v>91</v>
      </c>
      <c r="C29" s="270" t="s">
        <v>21</v>
      </c>
      <c r="D29" s="271"/>
      <c r="E29" s="272"/>
      <c r="F29" s="270" t="s">
        <v>21</v>
      </c>
      <c r="G29" s="271"/>
      <c r="H29" s="272"/>
      <c r="I29" s="195" t="s">
        <v>29</v>
      </c>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row>
    <row r="30" spans="1:43" ht="30.75">
      <c r="A30" s="92">
        <v>17</v>
      </c>
      <c r="B30" s="138" t="s">
        <v>92</v>
      </c>
      <c r="C30" s="270" t="s">
        <v>21</v>
      </c>
      <c r="D30" s="271"/>
      <c r="E30" s="272"/>
      <c r="F30" s="270" t="s">
        <v>21</v>
      </c>
      <c r="G30" s="271"/>
      <c r="H30" s="272"/>
      <c r="I30" s="195" t="s">
        <v>29</v>
      </c>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row>
    <row r="31" spans="1:43" ht="60.75">
      <c r="A31" s="92">
        <v>18</v>
      </c>
      <c r="B31" s="138" t="s">
        <v>93</v>
      </c>
      <c r="C31" s="270" t="s">
        <v>21</v>
      </c>
      <c r="D31" s="271"/>
      <c r="E31" s="272"/>
      <c r="F31" s="270" t="s">
        <v>21</v>
      </c>
      <c r="G31" s="271"/>
      <c r="H31" s="272"/>
      <c r="I31" s="195" t="s">
        <v>29</v>
      </c>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row>
    <row r="32" spans="1:43" ht="30.75">
      <c r="A32" s="92">
        <v>19</v>
      </c>
      <c r="B32" s="138" t="s">
        <v>94</v>
      </c>
      <c r="C32" s="270" t="s">
        <v>21</v>
      </c>
      <c r="D32" s="271"/>
      <c r="E32" s="272"/>
      <c r="F32" s="270" t="s">
        <v>21</v>
      </c>
      <c r="G32" s="271"/>
      <c r="H32" s="272"/>
      <c r="I32" s="195" t="s">
        <v>29</v>
      </c>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row>
    <row r="33" spans="1:43" ht="60.75">
      <c r="A33" s="92">
        <v>20</v>
      </c>
      <c r="B33" s="138" t="s">
        <v>95</v>
      </c>
      <c r="C33" s="270" t="s">
        <v>38</v>
      </c>
      <c r="D33" s="271"/>
      <c r="E33" s="272"/>
      <c r="F33" s="270" t="s">
        <v>38</v>
      </c>
      <c r="G33" s="271"/>
      <c r="H33" s="272"/>
      <c r="I33" s="195" t="s">
        <v>29</v>
      </c>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row>
    <row r="34" spans="1:43" ht="18.75">
      <c r="A34" s="5"/>
      <c r="B34" s="137"/>
      <c r="C34" s="273" t="s">
        <v>96</v>
      </c>
      <c r="D34" s="274"/>
      <c r="E34" s="275"/>
      <c r="F34" s="273" t="s">
        <v>97</v>
      </c>
      <c r="G34" s="274"/>
      <c r="H34" s="275"/>
      <c r="I34" s="198"/>
      <c r="J34" s="90"/>
      <c r="K34" s="90"/>
      <c r="L34" s="90"/>
      <c r="M34" s="90"/>
      <c r="N34" s="90"/>
      <c r="O34" s="90"/>
      <c r="P34" s="90"/>
      <c r="Q34" s="90"/>
      <c r="R34" s="90"/>
      <c r="S34" s="90"/>
      <c r="T34" s="90"/>
      <c r="U34" s="90"/>
      <c r="V34" s="90"/>
      <c r="W34" s="90"/>
      <c r="X34" s="90"/>
      <c r="Y34" s="90"/>
      <c r="Z34" s="90"/>
      <c r="AA34" s="90"/>
      <c r="AB34" s="90"/>
      <c r="AC34" s="98"/>
      <c r="AD34" s="98"/>
      <c r="AE34" s="98"/>
      <c r="AF34" s="98"/>
      <c r="AG34" s="98"/>
      <c r="AH34" s="98"/>
      <c r="AI34" s="98"/>
      <c r="AJ34" s="98"/>
      <c r="AK34" s="98"/>
      <c r="AL34" s="98"/>
      <c r="AM34" s="98"/>
      <c r="AN34" s="98"/>
      <c r="AO34" s="98"/>
      <c r="AP34" s="98"/>
      <c r="AQ34" s="98"/>
    </row>
    <row r="35" spans="1:43" ht="16.5">
      <c r="A35" s="92"/>
      <c r="B35" s="158" t="s">
        <v>98</v>
      </c>
      <c r="C35" s="270">
        <f>20-(COUNTIF(C14:E33,"does not meet expectations - 0 points"))</f>
        <v>17</v>
      </c>
      <c r="D35" s="271"/>
      <c r="E35" s="272"/>
      <c r="F35" s="270">
        <f>20-(COUNTIF(F14:H33,"does not meet expectations - 0 points"))</f>
        <v>18</v>
      </c>
      <c r="G35" s="271"/>
      <c r="H35" s="272"/>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row>
    <row r="36" spans="1:43" ht="15.75">
      <c r="A36" s="99"/>
      <c r="B36" s="159"/>
      <c r="C36" s="95"/>
      <c r="D36" s="95"/>
      <c r="E36" s="95"/>
      <c r="F36" s="119"/>
      <c r="G36" s="119"/>
      <c r="H36" s="119"/>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row>
    <row r="37" spans="1:43" s="150" customFormat="1" ht="174.75" customHeight="1">
      <c r="A37" s="286" t="s">
        <v>99</v>
      </c>
      <c r="B37" s="286"/>
      <c r="C37" s="262" t="s">
        <v>100</v>
      </c>
      <c r="D37" s="262"/>
      <c r="E37" s="262"/>
      <c r="F37" s="262"/>
      <c r="G37" s="262"/>
      <c r="H37" s="300"/>
      <c r="I37" s="167"/>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row>
    <row r="38" spans="1:43" ht="266.25" customHeight="1">
      <c r="A38" s="259"/>
      <c r="B38" s="259"/>
      <c r="C38" s="287" t="s">
        <v>101</v>
      </c>
      <c r="D38" s="287"/>
      <c r="E38" s="287"/>
      <c r="F38" s="287"/>
      <c r="G38" s="287"/>
      <c r="H38" s="28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row>
    <row r="39" spans="1:43" ht="252.75" customHeight="1">
      <c r="A39" s="269" t="s">
        <v>102</v>
      </c>
      <c r="B39" s="269"/>
      <c r="C39" s="265" t="s">
        <v>103</v>
      </c>
      <c r="D39" s="265"/>
      <c r="E39" s="265"/>
      <c r="F39" s="265"/>
      <c r="G39" s="265"/>
      <c r="H39" s="266"/>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row>
    <row r="40" spans="1:43" ht="207" customHeight="1">
      <c r="A40" s="230"/>
      <c r="B40" s="230"/>
      <c r="C40" s="267" t="s">
        <v>104</v>
      </c>
      <c r="D40" s="267"/>
      <c r="E40" s="267"/>
      <c r="F40" s="267"/>
      <c r="G40" s="267"/>
      <c r="H40" s="26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row>
    <row r="41" spans="1:43" ht="15.75">
      <c r="A41" s="99"/>
      <c r="B41" s="159"/>
      <c r="C41" s="95"/>
      <c r="D41" s="95"/>
      <c r="E41" s="95"/>
      <c r="F41" s="95"/>
      <c r="G41" s="95"/>
      <c r="H41" s="95"/>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row>
    <row r="42" spans="1:43" s="55" customFormat="1" ht="18.75">
      <c r="A42" s="283" t="s">
        <v>105</v>
      </c>
      <c r="B42" s="284"/>
      <c r="C42" s="284"/>
      <c r="D42" s="284"/>
      <c r="E42" s="284"/>
      <c r="F42" s="284"/>
      <c r="G42" s="284"/>
      <c r="H42" s="284"/>
      <c r="I42" s="169"/>
      <c r="J42" s="78"/>
      <c r="K42" s="78"/>
      <c r="L42" s="78"/>
      <c r="M42" s="78"/>
      <c r="N42" s="78"/>
      <c r="O42" s="78"/>
      <c r="P42" s="78"/>
      <c r="Q42" s="78"/>
      <c r="R42" s="78"/>
      <c r="S42" s="78"/>
      <c r="T42" s="78"/>
      <c r="U42" s="78"/>
      <c r="V42" s="78"/>
      <c r="W42" s="78"/>
      <c r="X42" s="78"/>
      <c r="Y42" s="78"/>
      <c r="Z42" s="78"/>
      <c r="AA42" s="78"/>
      <c r="AB42" s="78"/>
    </row>
    <row r="43" spans="1:43" s="97" customFormat="1" ht="16.5">
      <c r="A43" s="151" t="s">
        <v>17</v>
      </c>
      <c r="B43" s="160" t="s">
        <v>106</v>
      </c>
      <c r="C43" s="297" t="s">
        <v>107</v>
      </c>
      <c r="D43" s="298"/>
      <c r="E43" s="299"/>
      <c r="F43" s="297" t="s">
        <v>108</v>
      </c>
      <c r="G43" s="298"/>
      <c r="H43" s="299"/>
      <c r="I43" s="152" t="s">
        <v>75</v>
      </c>
      <c r="J43" s="89"/>
      <c r="K43" s="89"/>
      <c r="L43" s="89"/>
      <c r="M43" s="89"/>
      <c r="N43" s="89"/>
      <c r="O43" s="89"/>
      <c r="P43" s="89"/>
      <c r="Q43" s="89"/>
      <c r="R43" s="89"/>
      <c r="S43" s="89"/>
      <c r="T43" s="89"/>
      <c r="U43" s="89"/>
      <c r="V43" s="89"/>
      <c r="W43" s="89"/>
      <c r="X43" s="89"/>
      <c r="Y43" s="89"/>
      <c r="Z43" s="89"/>
      <c r="AA43" s="89"/>
      <c r="AB43" s="89"/>
    </row>
    <row r="44" spans="1:43" ht="60.75">
      <c r="A44" s="92">
        <v>1</v>
      </c>
      <c r="B44" s="138" t="s">
        <v>109</v>
      </c>
      <c r="C44" s="270" t="s">
        <v>21</v>
      </c>
      <c r="D44" s="271"/>
      <c r="E44" s="272"/>
      <c r="F44" s="270" t="s">
        <v>21</v>
      </c>
      <c r="G44" s="271"/>
      <c r="H44" s="272"/>
      <c r="I44" s="195" t="s">
        <v>29</v>
      </c>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row>
    <row r="45" spans="1:43" ht="30.75">
      <c r="A45" s="92">
        <v>2</v>
      </c>
      <c r="B45" s="153" t="s">
        <v>110</v>
      </c>
      <c r="C45" s="270" t="s">
        <v>21</v>
      </c>
      <c r="D45" s="271"/>
      <c r="E45" s="272"/>
      <c r="F45" s="270" t="s">
        <v>21</v>
      </c>
      <c r="G45" s="271"/>
      <c r="H45" s="272"/>
      <c r="I45" s="195" t="s">
        <v>29</v>
      </c>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row>
    <row r="46" spans="1:43" ht="76.5">
      <c r="A46" s="92">
        <v>3</v>
      </c>
      <c r="B46" s="153" t="s">
        <v>111</v>
      </c>
      <c r="C46" s="270" t="s">
        <v>21</v>
      </c>
      <c r="D46" s="271"/>
      <c r="E46" s="272"/>
      <c r="F46" s="270" t="s">
        <v>21</v>
      </c>
      <c r="G46" s="271"/>
      <c r="H46" s="272"/>
      <c r="I46" s="195" t="s">
        <v>29</v>
      </c>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row>
    <row r="47" spans="1:43" ht="30.75">
      <c r="A47" s="92">
        <v>4</v>
      </c>
      <c r="B47" s="153" t="s">
        <v>112</v>
      </c>
      <c r="C47" s="270" t="s">
        <v>38</v>
      </c>
      <c r="D47" s="271"/>
      <c r="E47" s="272"/>
      <c r="F47" s="270" t="s">
        <v>38</v>
      </c>
      <c r="G47" s="271"/>
      <c r="H47" s="272"/>
      <c r="I47" s="195" t="s">
        <v>29</v>
      </c>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row>
    <row r="48" spans="1:43" ht="45.75">
      <c r="A48" s="92">
        <v>5</v>
      </c>
      <c r="B48" s="153" t="s">
        <v>113</v>
      </c>
      <c r="C48" s="270" t="s">
        <v>21</v>
      </c>
      <c r="D48" s="271"/>
      <c r="E48" s="272"/>
      <c r="F48" s="270" t="s">
        <v>21</v>
      </c>
      <c r="G48" s="271"/>
      <c r="H48" s="272"/>
      <c r="I48" s="195" t="s">
        <v>29</v>
      </c>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row>
    <row r="49" spans="1:43" ht="45.75">
      <c r="A49" s="92">
        <v>6</v>
      </c>
      <c r="B49" s="161" t="s">
        <v>114</v>
      </c>
      <c r="C49" s="270" t="s">
        <v>21</v>
      </c>
      <c r="D49" s="271"/>
      <c r="E49" s="272"/>
      <c r="F49" s="270" t="s">
        <v>21</v>
      </c>
      <c r="G49" s="271"/>
      <c r="H49" s="272"/>
      <c r="I49" s="195" t="s">
        <v>29</v>
      </c>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row>
    <row r="50" spans="1:43" ht="30.75">
      <c r="A50" s="92">
        <v>7</v>
      </c>
      <c r="B50" s="153" t="s">
        <v>115</v>
      </c>
      <c r="C50" s="270" t="s">
        <v>21</v>
      </c>
      <c r="D50" s="271"/>
      <c r="E50" s="272"/>
      <c r="F50" s="270" t="s">
        <v>21</v>
      </c>
      <c r="G50" s="271"/>
      <c r="H50" s="272"/>
      <c r="I50" s="195" t="s">
        <v>29</v>
      </c>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row>
    <row r="51" spans="1:43" ht="30.75">
      <c r="A51" s="92">
        <v>8</v>
      </c>
      <c r="B51" s="153" t="s">
        <v>116</v>
      </c>
      <c r="C51" s="270" t="s">
        <v>21</v>
      </c>
      <c r="D51" s="271"/>
      <c r="E51" s="272"/>
      <c r="F51" s="270" t="s">
        <v>21</v>
      </c>
      <c r="G51" s="271"/>
      <c r="H51" s="272"/>
      <c r="I51" s="195" t="s">
        <v>29</v>
      </c>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row>
    <row r="52" spans="1:43" ht="26.25" customHeight="1">
      <c r="A52" s="92">
        <v>9</v>
      </c>
      <c r="B52" s="153" t="s">
        <v>117</v>
      </c>
      <c r="C52" s="270" t="s">
        <v>21</v>
      </c>
      <c r="D52" s="271"/>
      <c r="E52" s="272"/>
      <c r="F52" s="270" t="s">
        <v>21</v>
      </c>
      <c r="G52" s="271"/>
      <c r="H52" s="272"/>
      <c r="I52" s="195" t="s">
        <v>29</v>
      </c>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row>
    <row r="53" spans="1:43" ht="30.75">
      <c r="A53" s="92">
        <v>10</v>
      </c>
      <c r="B53" s="138" t="s">
        <v>118</v>
      </c>
      <c r="C53" s="270" t="s">
        <v>21</v>
      </c>
      <c r="D53" s="271"/>
      <c r="E53" s="272"/>
      <c r="F53" s="270" t="s">
        <v>21</v>
      </c>
      <c r="G53" s="271"/>
      <c r="H53" s="272"/>
      <c r="I53" s="195" t="s">
        <v>29</v>
      </c>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row>
    <row r="54" spans="1:43" ht="45.75">
      <c r="A54" s="92">
        <v>11</v>
      </c>
      <c r="B54" s="161" t="s">
        <v>119</v>
      </c>
      <c r="C54" s="270" t="s">
        <v>21</v>
      </c>
      <c r="D54" s="271"/>
      <c r="E54" s="272"/>
      <c r="F54" s="270" t="s">
        <v>21</v>
      </c>
      <c r="G54" s="271"/>
      <c r="H54" s="272"/>
      <c r="I54" s="195" t="s">
        <v>29</v>
      </c>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row>
    <row r="55" spans="1:43" ht="60.75">
      <c r="A55" s="92">
        <v>12</v>
      </c>
      <c r="B55" s="153" t="s">
        <v>120</v>
      </c>
      <c r="C55" s="270" t="s">
        <v>21</v>
      </c>
      <c r="D55" s="271"/>
      <c r="E55" s="272"/>
      <c r="F55" s="270" t="s">
        <v>21</v>
      </c>
      <c r="G55" s="271"/>
      <c r="H55" s="272"/>
      <c r="I55" s="195" t="s">
        <v>29</v>
      </c>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row>
    <row r="56" spans="1:43" ht="60.75">
      <c r="A56" s="92">
        <v>13</v>
      </c>
      <c r="B56" s="138" t="s">
        <v>121</v>
      </c>
      <c r="C56" s="270" t="s">
        <v>21</v>
      </c>
      <c r="D56" s="271"/>
      <c r="E56" s="272"/>
      <c r="F56" s="270" t="s">
        <v>21</v>
      </c>
      <c r="G56" s="271"/>
      <c r="H56" s="272"/>
      <c r="I56" s="195" t="s">
        <v>29</v>
      </c>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row>
    <row r="57" spans="1:43" ht="30.75">
      <c r="A57" s="92">
        <v>14</v>
      </c>
      <c r="B57" s="138" t="s">
        <v>122</v>
      </c>
      <c r="C57" s="270" t="s">
        <v>21</v>
      </c>
      <c r="D57" s="271"/>
      <c r="E57" s="272"/>
      <c r="F57" s="270" t="s">
        <v>21</v>
      </c>
      <c r="G57" s="271"/>
      <c r="H57" s="272"/>
      <c r="I57" s="195" t="s">
        <v>29</v>
      </c>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row>
    <row r="58" spans="1:43" ht="60.75">
      <c r="A58" s="92">
        <v>15</v>
      </c>
      <c r="B58" s="138" t="s">
        <v>123</v>
      </c>
      <c r="C58" s="270" t="s">
        <v>38</v>
      </c>
      <c r="D58" s="271"/>
      <c r="E58" s="272"/>
      <c r="F58" s="270" t="s">
        <v>38</v>
      </c>
      <c r="G58" s="271"/>
      <c r="H58" s="272"/>
      <c r="I58" s="195" t="s">
        <v>29</v>
      </c>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row>
    <row r="59" spans="1:43" ht="18.75">
      <c r="A59" s="5"/>
      <c r="B59" s="137"/>
      <c r="C59" s="273" t="s">
        <v>124</v>
      </c>
      <c r="D59" s="274"/>
      <c r="E59" s="275"/>
      <c r="F59" s="273" t="s">
        <v>125</v>
      </c>
      <c r="G59" s="274"/>
      <c r="H59" s="275"/>
      <c r="I59" s="198"/>
      <c r="J59" s="90"/>
      <c r="K59" s="90"/>
      <c r="L59" s="90"/>
      <c r="M59" s="90"/>
      <c r="N59" s="90"/>
      <c r="O59" s="90"/>
      <c r="P59" s="90"/>
      <c r="Q59" s="90"/>
      <c r="R59" s="90"/>
      <c r="S59" s="90"/>
      <c r="T59" s="90"/>
      <c r="U59" s="90"/>
      <c r="V59" s="90"/>
      <c r="W59" s="90"/>
      <c r="X59" s="90"/>
      <c r="Y59" s="90"/>
      <c r="Z59" s="90"/>
      <c r="AA59" s="90"/>
      <c r="AB59" s="90"/>
      <c r="AC59" s="98"/>
      <c r="AD59" s="98"/>
      <c r="AE59" s="98"/>
      <c r="AF59" s="98"/>
      <c r="AG59" s="98"/>
      <c r="AH59" s="98"/>
      <c r="AI59" s="98"/>
      <c r="AJ59" s="98"/>
      <c r="AK59" s="98"/>
      <c r="AL59" s="98"/>
      <c r="AM59" s="98"/>
      <c r="AN59" s="98"/>
      <c r="AO59" s="98"/>
      <c r="AP59" s="98"/>
      <c r="AQ59" s="98"/>
    </row>
    <row r="60" spans="1:43" ht="16.5">
      <c r="A60" s="92"/>
      <c r="B60" s="162" t="s">
        <v>126</v>
      </c>
      <c r="C60" s="270">
        <f>15-(COUNTIF(C44:E58,"does not meet expectations - 0 points"))</f>
        <v>13</v>
      </c>
      <c r="D60" s="271"/>
      <c r="E60" s="272"/>
      <c r="F60" s="270">
        <f>15-(COUNTIF(F44:H58,"does not meet expectations - 0 points"))</f>
        <v>13</v>
      </c>
      <c r="G60" s="271"/>
      <c r="H60" s="272"/>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row>
    <row r="61" spans="1:43" ht="15.75">
      <c r="A61" s="99"/>
      <c r="B61" s="163"/>
      <c r="C61" s="95"/>
      <c r="D61" s="95"/>
      <c r="E61" s="95"/>
      <c r="F61" s="119"/>
      <c r="G61" s="119"/>
      <c r="H61" s="119"/>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row>
    <row r="62" spans="1:43" ht="112.5" customHeight="1">
      <c r="A62" s="230" t="s">
        <v>127</v>
      </c>
      <c r="B62" s="258"/>
      <c r="C62" s="261" t="s">
        <v>128</v>
      </c>
      <c r="D62" s="262"/>
      <c r="E62" s="262"/>
      <c r="F62" s="262"/>
      <c r="G62" s="262"/>
      <c r="H62" s="263"/>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row>
    <row r="63" spans="1:43" ht="218.25" customHeight="1">
      <c r="A63" s="259"/>
      <c r="B63" s="260"/>
      <c r="C63" s="296" t="s">
        <v>129</v>
      </c>
      <c r="D63" s="267"/>
      <c r="E63" s="267"/>
      <c r="F63" s="267"/>
      <c r="G63" s="267"/>
      <c r="H63" s="26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row>
    <row r="64" spans="1:43" ht="170.25" customHeight="1">
      <c r="A64" s="230" t="s">
        <v>130</v>
      </c>
      <c r="B64" s="258"/>
      <c r="C64" s="264" t="s">
        <v>131</v>
      </c>
      <c r="D64" s="265"/>
      <c r="E64" s="265"/>
      <c r="F64" s="265"/>
      <c r="G64" s="265"/>
      <c r="H64" s="266"/>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row>
    <row r="65" spans="1:43" ht="213" customHeight="1">
      <c r="A65" s="230"/>
      <c r="B65" s="258"/>
      <c r="C65" s="296" t="s">
        <v>132</v>
      </c>
      <c r="D65" s="267"/>
      <c r="E65" s="267"/>
      <c r="F65" s="267"/>
      <c r="G65" s="267"/>
      <c r="H65" s="26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row>
    <row r="66" spans="1:43" ht="15.75">
      <c r="A66" s="99"/>
      <c r="B66" s="163"/>
      <c r="C66" s="95"/>
      <c r="D66" s="95"/>
      <c r="E66" s="95"/>
      <c r="F66" s="95"/>
      <c r="G66" s="95"/>
      <c r="H66" s="95"/>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row>
    <row r="67" spans="1:43" s="55" customFormat="1" ht="18.75">
      <c r="A67" s="281" t="s">
        <v>133</v>
      </c>
      <c r="B67" s="282"/>
      <c r="C67" s="282"/>
      <c r="D67" s="282"/>
      <c r="E67" s="282"/>
      <c r="F67" s="282"/>
      <c r="G67" s="282"/>
      <c r="H67" s="282"/>
      <c r="I67" s="169"/>
      <c r="J67" s="78"/>
      <c r="K67" s="78"/>
      <c r="L67" s="78"/>
      <c r="M67" s="78"/>
      <c r="N67" s="78"/>
      <c r="O67" s="78"/>
      <c r="P67" s="78"/>
      <c r="Q67" s="78"/>
      <c r="R67" s="78"/>
      <c r="S67" s="78"/>
      <c r="T67" s="78"/>
      <c r="U67" s="78"/>
      <c r="V67" s="78"/>
      <c r="W67" s="78"/>
      <c r="X67" s="78"/>
      <c r="Y67" s="78"/>
      <c r="Z67" s="78"/>
      <c r="AA67" s="78"/>
      <c r="AB67" s="78"/>
    </row>
    <row r="68" spans="1:43" s="97" customFormat="1" ht="16.5">
      <c r="A68" s="146" t="s">
        <v>17</v>
      </c>
      <c r="B68" s="157" t="s">
        <v>133</v>
      </c>
      <c r="C68" s="276" t="s">
        <v>134</v>
      </c>
      <c r="D68" s="277"/>
      <c r="E68" s="278"/>
      <c r="F68" s="276" t="s">
        <v>135</v>
      </c>
      <c r="G68" s="277"/>
      <c r="H68" s="278"/>
      <c r="I68" s="152" t="s">
        <v>136</v>
      </c>
      <c r="J68" s="89"/>
      <c r="K68" s="89"/>
      <c r="L68" s="89"/>
      <c r="M68" s="89"/>
      <c r="N68" s="89"/>
      <c r="O68" s="89"/>
      <c r="P68" s="89"/>
      <c r="Q68" s="89"/>
      <c r="R68" s="89"/>
      <c r="S68" s="89"/>
      <c r="T68" s="89"/>
      <c r="U68" s="89"/>
      <c r="V68" s="89"/>
      <c r="W68" s="89"/>
      <c r="X68" s="89"/>
      <c r="Y68" s="89"/>
      <c r="Z68" s="89"/>
      <c r="AA68" s="89"/>
      <c r="AB68" s="89"/>
    </row>
    <row r="69" spans="1:43" ht="48" customHeight="1">
      <c r="A69" s="92">
        <v>1</v>
      </c>
      <c r="B69" s="138" t="s">
        <v>109</v>
      </c>
      <c r="C69" s="270" t="s">
        <v>21</v>
      </c>
      <c r="D69" s="271"/>
      <c r="E69" s="272"/>
      <c r="F69" s="270" t="s">
        <v>21</v>
      </c>
      <c r="G69" s="271"/>
      <c r="H69" s="272"/>
      <c r="I69" s="195" t="s">
        <v>21</v>
      </c>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row>
    <row r="70" spans="1:43" ht="76.5">
      <c r="A70" s="92">
        <v>2</v>
      </c>
      <c r="B70" s="154" t="s">
        <v>137</v>
      </c>
      <c r="C70" s="270" t="s">
        <v>21</v>
      </c>
      <c r="D70" s="271"/>
      <c r="E70" s="272"/>
      <c r="F70" s="270" t="s">
        <v>21</v>
      </c>
      <c r="G70" s="271"/>
      <c r="H70" s="272"/>
      <c r="I70" s="195" t="s">
        <v>21</v>
      </c>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row>
    <row r="71" spans="1:43" ht="30.75">
      <c r="A71" s="92">
        <v>3</v>
      </c>
      <c r="B71" s="154" t="s">
        <v>138</v>
      </c>
      <c r="C71" s="270" t="s">
        <v>38</v>
      </c>
      <c r="D71" s="271"/>
      <c r="E71" s="272"/>
      <c r="F71" s="270" t="s">
        <v>38</v>
      </c>
      <c r="G71" s="271"/>
      <c r="H71" s="272"/>
      <c r="I71" s="195" t="s">
        <v>38</v>
      </c>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row>
    <row r="72" spans="1:43" ht="45.75">
      <c r="A72" s="92">
        <v>4</v>
      </c>
      <c r="B72" s="155" t="s">
        <v>139</v>
      </c>
      <c r="C72" s="270" t="s">
        <v>21</v>
      </c>
      <c r="D72" s="271"/>
      <c r="E72" s="272"/>
      <c r="F72" s="270" t="s">
        <v>21</v>
      </c>
      <c r="G72" s="271"/>
      <c r="H72" s="272"/>
      <c r="I72" s="195" t="s">
        <v>21</v>
      </c>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row>
    <row r="73" spans="1:43" ht="34.5" customHeight="1">
      <c r="A73" s="92">
        <v>5</v>
      </c>
      <c r="B73" s="154" t="s">
        <v>140</v>
      </c>
      <c r="C73" s="270" t="s">
        <v>21</v>
      </c>
      <c r="D73" s="271"/>
      <c r="E73" s="272"/>
      <c r="F73" s="270" t="s">
        <v>21</v>
      </c>
      <c r="G73" s="271"/>
      <c r="H73" s="272"/>
      <c r="I73" s="195" t="s">
        <v>21</v>
      </c>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row>
    <row r="74" spans="1:43" ht="34.5" customHeight="1">
      <c r="A74" s="92">
        <v>6</v>
      </c>
      <c r="B74" s="155" t="s">
        <v>141</v>
      </c>
      <c r="C74" s="270" t="s">
        <v>21</v>
      </c>
      <c r="D74" s="271"/>
      <c r="E74" s="272"/>
      <c r="F74" s="270" t="s">
        <v>21</v>
      </c>
      <c r="G74" s="271"/>
      <c r="H74" s="272"/>
      <c r="I74" s="195" t="s">
        <v>21</v>
      </c>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row>
    <row r="75" spans="1:43" ht="48.75" customHeight="1">
      <c r="A75" s="92">
        <v>7</v>
      </c>
      <c r="B75" s="138" t="s">
        <v>142</v>
      </c>
      <c r="C75" s="270" t="s">
        <v>21</v>
      </c>
      <c r="D75" s="271"/>
      <c r="E75" s="272"/>
      <c r="F75" s="270" t="s">
        <v>21</v>
      </c>
      <c r="G75" s="271"/>
      <c r="H75" s="272"/>
      <c r="I75" s="195" t="s">
        <v>21</v>
      </c>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row>
    <row r="76" spans="1:43" ht="49.5" customHeight="1">
      <c r="A76" s="92">
        <v>8</v>
      </c>
      <c r="B76" s="153" t="s">
        <v>143</v>
      </c>
      <c r="C76" s="270" t="s">
        <v>38</v>
      </c>
      <c r="D76" s="271"/>
      <c r="E76" s="272"/>
      <c r="F76" s="270" t="s">
        <v>38</v>
      </c>
      <c r="G76" s="271"/>
      <c r="H76" s="272"/>
      <c r="I76" s="195" t="s">
        <v>21</v>
      </c>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row>
    <row r="77" spans="1:43" ht="36.75" customHeight="1">
      <c r="A77" s="92">
        <v>9</v>
      </c>
      <c r="B77" s="156" t="s">
        <v>122</v>
      </c>
      <c r="C77" s="270" t="s">
        <v>21</v>
      </c>
      <c r="D77" s="271"/>
      <c r="E77" s="272"/>
      <c r="F77" s="270" t="s">
        <v>21</v>
      </c>
      <c r="G77" s="271"/>
      <c r="H77" s="272"/>
      <c r="I77" s="195" t="s">
        <v>21</v>
      </c>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row>
    <row r="78" spans="1:43" ht="70.5" customHeight="1">
      <c r="A78" s="92">
        <v>10</v>
      </c>
      <c r="B78" s="138" t="s">
        <v>123</v>
      </c>
      <c r="C78" s="270" t="s">
        <v>38</v>
      </c>
      <c r="D78" s="271"/>
      <c r="E78" s="272"/>
      <c r="F78" s="270" t="s">
        <v>38</v>
      </c>
      <c r="G78" s="271"/>
      <c r="H78" s="272"/>
      <c r="I78" s="195" t="s">
        <v>38</v>
      </c>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row>
    <row r="79" spans="1:43" ht="18.75">
      <c r="A79" s="5"/>
      <c r="B79" s="137"/>
      <c r="C79" s="273" t="s">
        <v>144</v>
      </c>
      <c r="D79" s="274"/>
      <c r="E79" s="275"/>
      <c r="F79" s="273" t="s">
        <v>145</v>
      </c>
      <c r="G79" s="274"/>
      <c r="H79" s="275"/>
      <c r="I79" s="198"/>
      <c r="J79" s="90"/>
      <c r="K79" s="90"/>
      <c r="L79" s="90"/>
      <c r="M79" s="90"/>
      <c r="N79" s="90"/>
      <c r="O79" s="90"/>
      <c r="P79" s="90"/>
      <c r="Q79" s="90"/>
      <c r="R79" s="90"/>
      <c r="S79" s="90"/>
      <c r="T79" s="90"/>
      <c r="U79" s="90"/>
      <c r="V79" s="90"/>
      <c r="W79" s="90"/>
      <c r="X79" s="90"/>
      <c r="Y79" s="90"/>
      <c r="Z79" s="90"/>
      <c r="AA79" s="90"/>
      <c r="AB79" s="90"/>
      <c r="AC79" s="98"/>
      <c r="AD79" s="98"/>
      <c r="AE79" s="98"/>
      <c r="AF79" s="98"/>
      <c r="AG79" s="98"/>
      <c r="AH79" s="98"/>
      <c r="AI79" s="98"/>
      <c r="AJ79" s="98"/>
      <c r="AK79" s="98"/>
      <c r="AL79" s="98"/>
      <c r="AM79" s="98"/>
      <c r="AN79" s="98"/>
      <c r="AO79" s="98"/>
      <c r="AP79" s="98"/>
      <c r="AQ79" s="98"/>
    </row>
    <row r="80" spans="1:43" ht="16.5">
      <c r="A80" s="92"/>
      <c r="B80" s="162" t="s">
        <v>146</v>
      </c>
      <c r="C80" s="270">
        <f>10-(COUNTIF(C69:E78,"does not meet expectations - 0 points"))</f>
        <v>7</v>
      </c>
      <c r="D80" s="271"/>
      <c r="E80" s="272"/>
      <c r="F80" s="270">
        <f>10-(COUNTIF(F69:H78,"does not meet expectations - 0 points"))</f>
        <v>7</v>
      </c>
      <c r="G80" s="271"/>
      <c r="H80" s="272"/>
      <c r="I80" s="96">
        <v>8</v>
      </c>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row>
    <row r="81" spans="1:43" ht="15.75">
      <c r="A81" s="99"/>
      <c r="B81" s="163"/>
      <c r="C81" s="95"/>
      <c r="D81" s="95"/>
      <c r="E81" s="95"/>
      <c r="F81" s="119"/>
      <c r="G81" s="119"/>
      <c r="H81" s="119"/>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row>
    <row r="82" spans="1:43" ht="183.75" customHeight="1">
      <c r="A82" s="230" t="s">
        <v>147</v>
      </c>
      <c r="B82" s="230"/>
      <c r="C82" s="261" t="s">
        <v>148</v>
      </c>
      <c r="D82" s="262"/>
      <c r="E82" s="262"/>
      <c r="F82" s="262"/>
      <c r="G82" s="262"/>
      <c r="H82" s="263"/>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row>
    <row r="83" spans="1:43" ht="221.25" customHeight="1">
      <c r="A83" s="230"/>
      <c r="B83" s="258"/>
      <c r="C83" s="296" t="s">
        <v>149</v>
      </c>
      <c r="D83" s="267"/>
      <c r="E83" s="267"/>
      <c r="F83" s="267"/>
      <c r="G83" s="267"/>
      <c r="H83" s="26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row>
    <row r="84" spans="1:43" ht="172.5" customHeight="1">
      <c r="A84" s="230" t="s">
        <v>150</v>
      </c>
      <c r="B84" s="230"/>
      <c r="C84" s="265" t="s">
        <v>151</v>
      </c>
      <c r="D84" s="265"/>
      <c r="E84" s="265"/>
      <c r="F84" s="265"/>
      <c r="G84" s="265"/>
      <c r="H84" s="266"/>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row>
    <row r="85" spans="1:43" ht="273" customHeight="1">
      <c r="A85" s="230"/>
      <c r="B85" s="230"/>
      <c r="C85" s="267" t="s">
        <v>152</v>
      </c>
      <c r="D85" s="267"/>
      <c r="E85" s="267"/>
      <c r="F85" s="267"/>
      <c r="G85" s="267"/>
      <c r="H85" s="26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row>
    <row r="86" spans="1:43" ht="15.75">
      <c r="A86" s="99"/>
      <c r="B86" s="163"/>
      <c r="C86" s="95"/>
      <c r="D86" s="95"/>
      <c r="E86" s="95"/>
      <c r="F86" s="95"/>
      <c r="G86" s="95"/>
      <c r="H86" s="95"/>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row>
    <row r="87" spans="1:43" s="166" customFormat="1" ht="298.5" customHeight="1">
      <c r="A87" s="101" t="s">
        <v>153</v>
      </c>
      <c r="B87" s="301" t="s">
        <v>154</v>
      </c>
      <c r="C87" s="302"/>
      <c r="D87" s="302"/>
      <c r="E87" s="302"/>
      <c r="F87" s="302"/>
      <c r="G87" s="302"/>
      <c r="H87" s="303"/>
      <c r="I87" s="167"/>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row>
    <row r="88" spans="1:43" s="168" customFormat="1" ht="407.25" customHeight="1">
      <c r="A88" s="101" t="s">
        <v>155</v>
      </c>
      <c r="B88" s="301" t="s">
        <v>156</v>
      </c>
      <c r="C88" s="302"/>
      <c r="D88" s="302"/>
      <c r="E88" s="302"/>
      <c r="F88" s="302"/>
      <c r="G88" s="302"/>
      <c r="H88" s="303"/>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row>
    <row r="89" spans="1:43" s="168" customFormat="1" ht="407.25" customHeight="1">
      <c r="A89" s="101" t="s">
        <v>155</v>
      </c>
      <c r="B89" s="301" t="s">
        <v>157</v>
      </c>
      <c r="C89" s="302"/>
      <c r="D89" s="302"/>
      <c r="E89" s="302"/>
      <c r="F89" s="302"/>
      <c r="G89" s="302"/>
      <c r="H89" s="303"/>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row>
    <row r="90" spans="1:43" s="171" customFormat="1" ht="159" customHeight="1">
      <c r="A90" s="192" t="s">
        <v>158</v>
      </c>
      <c r="B90" s="304" t="s">
        <v>159</v>
      </c>
      <c r="C90" s="305"/>
      <c r="D90" s="305"/>
      <c r="E90" s="305"/>
      <c r="F90" s="305"/>
      <c r="G90" s="305"/>
      <c r="H90" s="306"/>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row>
    <row r="91" spans="1:43" hidden="1">
      <c r="A91" s="98"/>
      <c r="B91" s="164"/>
      <c r="C91" s="100"/>
      <c r="D91" s="100"/>
      <c r="E91" s="100"/>
      <c r="F91" s="100"/>
      <c r="G91" s="100"/>
      <c r="H91" s="100"/>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row>
    <row r="92" spans="1:43" hidden="1">
      <c r="A92" s="98"/>
      <c r="B92" s="164"/>
      <c r="C92" s="100"/>
      <c r="D92" s="100"/>
      <c r="E92" s="100"/>
      <c r="F92" s="100"/>
      <c r="G92" s="100"/>
      <c r="H92" s="100"/>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row>
    <row r="93" spans="1:43" hidden="1">
      <c r="A93" s="98"/>
      <c r="B93" s="164"/>
      <c r="C93" s="100"/>
      <c r="D93" s="100"/>
      <c r="E93" s="100"/>
      <c r="F93" s="100"/>
      <c r="G93" s="100"/>
      <c r="H93" s="100"/>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row>
    <row r="94" spans="1:43" hidden="1">
      <c r="A94" s="98"/>
      <c r="B94" s="164"/>
      <c r="C94" s="100"/>
      <c r="D94" s="100"/>
      <c r="E94" s="100"/>
      <c r="F94" s="100"/>
      <c r="G94" s="100"/>
      <c r="H94" s="100"/>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row>
    <row r="95" spans="1:43" hidden="1">
      <c r="A95" s="98"/>
      <c r="B95" s="164"/>
      <c r="C95" s="100"/>
      <c r="D95" s="100"/>
      <c r="E95" s="100"/>
      <c r="F95" s="100"/>
      <c r="G95" s="100"/>
      <c r="H95" s="100"/>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row>
    <row r="96" spans="1:43" hidden="1">
      <c r="A96" s="98"/>
      <c r="B96" s="164"/>
      <c r="C96" s="100"/>
      <c r="D96" s="100"/>
      <c r="E96" s="100"/>
      <c r="F96" s="100"/>
      <c r="G96" s="100"/>
      <c r="H96" s="100"/>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row>
  </sheetData>
  <mergeCells count="145">
    <mergeCell ref="C30:E30"/>
    <mergeCell ref="F30:H30"/>
    <mergeCell ref="C28:E28"/>
    <mergeCell ref="F28:H28"/>
    <mergeCell ref="B87:H87"/>
    <mergeCell ref="B88:H88"/>
    <mergeCell ref="B89:H89"/>
    <mergeCell ref="B90:H90"/>
    <mergeCell ref="I12:N12"/>
    <mergeCell ref="C82:H82"/>
    <mergeCell ref="C83:H83"/>
    <mergeCell ref="F53:H53"/>
    <mergeCell ref="F54:H54"/>
    <mergeCell ref="C50:E50"/>
    <mergeCell ref="A67:H67"/>
    <mergeCell ref="C56:E56"/>
    <mergeCell ref="F56:H56"/>
    <mergeCell ref="C57:E57"/>
    <mergeCell ref="F57:H57"/>
    <mergeCell ref="F50:H50"/>
    <mergeCell ref="C59:E59"/>
    <mergeCell ref="F59:H59"/>
    <mergeCell ref="C60:E60"/>
    <mergeCell ref="F60:H60"/>
    <mergeCell ref="C53:E53"/>
    <mergeCell ref="C54:E54"/>
    <mergeCell ref="C65:H65"/>
    <mergeCell ref="C58:E58"/>
    <mergeCell ref="F58:H58"/>
    <mergeCell ref="F31:H31"/>
    <mergeCell ref="C43:E43"/>
    <mergeCell ref="C33:E33"/>
    <mergeCell ref="C37:H37"/>
    <mergeCell ref="C40:H40"/>
    <mergeCell ref="C63:H63"/>
    <mergeCell ref="F33:H33"/>
    <mergeCell ref="C32:E32"/>
    <mergeCell ref="F32:H32"/>
    <mergeCell ref="C35:E35"/>
    <mergeCell ref="F35:H35"/>
    <mergeCell ref="C34:E34"/>
    <mergeCell ref="C52:E52"/>
    <mergeCell ref="C44:E44"/>
    <mergeCell ref="F44:H44"/>
    <mergeCell ref="C39:H39"/>
    <mergeCell ref="F43:H43"/>
    <mergeCell ref="F34:H34"/>
    <mergeCell ref="A8:H8"/>
    <mergeCell ref="A9:H9"/>
    <mergeCell ref="A10:H10"/>
    <mergeCell ref="A11:H11"/>
    <mergeCell ref="A2:D2"/>
    <mergeCell ref="A3:B3"/>
    <mergeCell ref="A4:B4"/>
    <mergeCell ref="A5:B5"/>
    <mergeCell ref="A6:D6"/>
    <mergeCell ref="A1:H1"/>
    <mergeCell ref="A12:H12"/>
    <mergeCell ref="A42:H42"/>
    <mergeCell ref="F21:H21"/>
    <mergeCell ref="C22:E22"/>
    <mergeCell ref="F22:H22"/>
    <mergeCell ref="C23:E23"/>
    <mergeCell ref="F23:H23"/>
    <mergeCell ref="C24:E24"/>
    <mergeCell ref="F24:H24"/>
    <mergeCell ref="C26:E26"/>
    <mergeCell ref="F26:H26"/>
    <mergeCell ref="C27:E27"/>
    <mergeCell ref="F27:H27"/>
    <mergeCell ref="C17:E17"/>
    <mergeCell ref="F14:H14"/>
    <mergeCell ref="C13:E13"/>
    <mergeCell ref="F13:H13"/>
    <mergeCell ref="C14:E14"/>
    <mergeCell ref="C16:E16"/>
    <mergeCell ref="A7:H7"/>
    <mergeCell ref="A37:B38"/>
    <mergeCell ref="C18:E18"/>
    <mergeCell ref="C38:H38"/>
    <mergeCell ref="C15:E15"/>
    <mergeCell ref="F15:H15"/>
    <mergeCell ref="C31:E31"/>
    <mergeCell ref="C45:E45"/>
    <mergeCell ref="F45:H45"/>
    <mergeCell ref="F55:H55"/>
    <mergeCell ref="C46:E46"/>
    <mergeCell ref="F46:H46"/>
    <mergeCell ref="C47:E47"/>
    <mergeCell ref="F47:H47"/>
    <mergeCell ref="F49:H49"/>
    <mergeCell ref="C51:E51"/>
    <mergeCell ref="F16:H16"/>
    <mergeCell ref="F17:H17"/>
    <mergeCell ref="F20:H20"/>
    <mergeCell ref="F25:H25"/>
    <mergeCell ref="C19:E19"/>
    <mergeCell ref="F19:H19"/>
    <mergeCell ref="C21:E21"/>
    <mergeCell ref="C25:E25"/>
    <mergeCell ref="C20:E20"/>
    <mergeCell ref="F18:H18"/>
    <mergeCell ref="C29:E29"/>
    <mergeCell ref="F29:H29"/>
    <mergeCell ref="F79:H79"/>
    <mergeCell ref="F75:H75"/>
    <mergeCell ref="C79:E79"/>
    <mergeCell ref="F68:H68"/>
    <mergeCell ref="C72:E72"/>
    <mergeCell ref="F72:H72"/>
    <mergeCell ref="C73:E73"/>
    <mergeCell ref="F73:H73"/>
    <mergeCell ref="C74:E74"/>
    <mergeCell ref="F74:H74"/>
    <mergeCell ref="C68:E68"/>
    <mergeCell ref="C69:E69"/>
    <mergeCell ref="F69:H69"/>
    <mergeCell ref="C70:E70"/>
    <mergeCell ref="F70:H70"/>
    <mergeCell ref="C71:E71"/>
    <mergeCell ref="F71:H71"/>
    <mergeCell ref="A62:B63"/>
    <mergeCell ref="C62:H62"/>
    <mergeCell ref="A64:B65"/>
    <mergeCell ref="C64:H64"/>
    <mergeCell ref="A82:B83"/>
    <mergeCell ref="C84:H84"/>
    <mergeCell ref="A84:B85"/>
    <mergeCell ref="C85:H85"/>
    <mergeCell ref="A39:B40"/>
    <mergeCell ref="F80:H80"/>
    <mergeCell ref="C80:E80"/>
    <mergeCell ref="F51:H51"/>
    <mergeCell ref="F52:H52"/>
    <mergeCell ref="C76:E76"/>
    <mergeCell ref="F76:H76"/>
    <mergeCell ref="C78:E78"/>
    <mergeCell ref="F78:H78"/>
    <mergeCell ref="F77:H77"/>
    <mergeCell ref="C77:E77"/>
    <mergeCell ref="C75:E75"/>
    <mergeCell ref="C55:E55"/>
    <mergeCell ref="C48:E48"/>
    <mergeCell ref="F48:H48"/>
    <mergeCell ref="C49:E49"/>
  </mergeCells>
  <dataValidations count="3">
    <dataValidation type="list" allowBlank="1" sqref="F44:F58 F69:F78 C14:C33 C44:C58 C69:C78 F14:F33" xr:uid="{B0337DA8-87FF-CC4E-A63E-128A00C70BA7}">
      <formula1>"Meets Expectations - 1 point,Does Not Meet Expectations - 0 points"</formula1>
    </dataValidation>
    <dataValidation type="list" allowBlank="1" showInputMessage="1" showErrorMessage="1" sqref="I69:I78" xr:uid="{606674B8-5642-44D0-8246-3D5FED201213}">
      <formula1>"Meets Expectations - 1 point,Does Not Meet Expectations - 0 points"</formula1>
    </dataValidation>
    <dataValidation allowBlank="1" showInputMessage="1" showErrorMessage="1" sqref="I14:I33 I44:I58" xr:uid="{D1C05724-828F-40EE-A517-1C607F6E5988}"/>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9211-01C8-0A4C-87A0-69A64131F8A1}">
  <sheetPr>
    <pageSetUpPr fitToPage="1"/>
  </sheetPr>
  <dimension ref="A1:AN966"/>
  <sheetViews>
    <sheetView showGridLines="0" topLeftCell="A29" zoomScaleNormal="100" workbookViewId="0">
      <selection activeCell="A51" sqref="A51"/>
    </sheetView>
  </sheetViews>
  <sheetFormatPr defaultColWidth="0" defaultRowHeight="0" customHeight="1" zeroHeight="1"/>
  <cols>
    <col min="1" max="1" width="12.42578125" style="79" bestFit="1" customWidth="1"/>
    <col min="2" max="2" width="47.42578125" style="143" customWidth="1"/>
    <col min="3" max="3" width="24.7109375" style="85" customWidth="1"/>
    <col min="4" max="4" width="25.85546875" style="85" customWidth="1"/>
    <col min="5" max="5" width="11.7109375" style="85" customWidth="1"/>
    <col min="6" max="6" width="25.140625" style="85" customWidth="1"/>
    <col min="7" max="7" width="14.7109375" style="85" customWidth="1"/>
    <col min="8" max="8" width="24.42578125" style="85" customWidth="1"/>
    <col min="9" max="9" width="8" style="85" customWidth="1"/>
    <col min="10" max="10" width="35.28515625" style="79" customWidth="1"/>
    <col min="11" max="31" width="8.42578125" style="79" hidden="1" customWidth="1"/>
    <col min="32" max="34" width="14.42578125" style="79" hidden="1" customWidth="1"/>
    <col min="35" max="36" width="8.42578125" style="79" hidden="1" customWidth="1"/>
    <col min="37" max="40" width="10.85546875" style="79" hidden="1" customWidth="1"/>
    <col min="41" max="16384" width="0" style="79" hidden="1"/>
  </cols>
  <sheetData>
    <row r="1" spans="1:40" s="75" customFormat="1" ht="42.75" customHeight="1">
      <c r="A1" s="279" t="s">
        <v>160</v>
      </c>
      <c r="B1" s="280"/>
      <c r="C1" s="280"/>
      <c r="D1" s="280"/>
      <c r="E1" s="280"/>
      <c r="F1" s="280"/>
      <c r="G1" s="280"/>
      <c r="H1" s="280"/>
      <c r="I1" s="280"/>
      <c r="J1" s="188"/>
      <c r="K1" s="188"/>
      <c r="L1" s="188"/>
      <c r="M1" s="188"/>
      <c r="N1" s="188"/>
      <c r="O1" s="188"/>
      <c r="P1" s="189"/>
    </row>
    <row r="2" spans="1:40" s="72" customFormat="1" ht="15.75">
      <c r="A2" s="235" t="s">
        <v>7</v>
      </c>
      <c r="B2" s="292"/>
      <c r="C2" s="292"/>
      <c r="D2" s="292"/>
      <c r="E2" s="194"/>
      <c r="F2" s="194"/>
      <c r="G2" s="89"/>
      <c r="H2" s="89"/>
      <c r="I2" s="89"/>
      <c r="J2" s="184"/>
      <c r="K2" s="184"/>
      <c r="L2" s="184"/>
      <c r="M2" s="184"/>
      <c r="N2" s="184"/>
      <c r="O2" s="184"/>
      <c r="P2" s="185"/>
      <c r="Q2" s="89"/>
      <c r="R2" s="89"/>
      <c r="S2" s="89"/>
      <c r="T2" s="89"/>
      <c r="U2" s="89"/>
      <c r="V2" s="89"/>
      <c r="W2" s="89"/>
      <c r="X2" s="89"/>
      <c r="Y2" s="89"/>
      <c r="Z2" s="89"/>
      <c r="AA2" s="89"/>
      <c r="AB2" s="89"/>
      <c r="AC2" s="89"/>
      <c r="AD2" s="89"/>
      <c r="AE2" s="89"/>
      <c r="AF2" s="89"/>
      <c r="AG2" s="89"/>
      <c r="AH2" s="89"/>
      <c r="AI2" s="89"/>
      <c r="AJ2" s="89"/>
      <c r="AK2" s="89"/>
      <c r="AL2" s="89"/>
      <c r="AM2" s="89"/>
      <c r="AN2" s="89"/>
    </row>
    <row r="3" spans="1:40" s="72" customFormat="1" ht="15.75">
      <c r="A3" s="238" t="str">
        <f>'Design &amp; Usability'!A3</f>
        <v>Name of Provider: 95 Percent Group</v>
      </c>
      <c r="B3" s="313"/>
      <c r="C3" s="88"/>
      <c r="D3" s="88"/>
      <c r="E3" s="77"/>
      <c r="F3" s="77"/>
      <c r="G3" s="89"/>
      <c r="H3" s="89"/>
      <c r="I3" s="89"/>
      <c r="J3" s="184"/>
      <c r="K3" s="184"/>
      <c r="L3" s="184"/>
      <c r="M3" s="184"/>
      <c r="N3" s="184"/>
      <c r="O3" s="184"/>
      <c r="P3" s="185"/>
      <c r="Q3" s="89"/>
      <c r="R3" s="89"/>
      <c r="S3" s="89"/>
      <c r="T3" s="89"/>
      <c r="U3" s="89"/>
      <c r="V3" s="89"/>
      <c r="W3" s="89"/>
      <c r="X3" s="89"/>
      <c r="Y3" s="89"/>
      <c r="Z3" s="89"/>
      <c r="AA3" s="89"/>
      <c r="AB3" s="89"/>
      <c r="AC3" s="89"/>
      <c r="AD3" s="89"/>
      <c r="AE3" s="89"/>
      <c r="AF3" s="89"/>
      <c r="AG3" s="89"/>
      <c r="AH3" s="89"/>
      <c r="AI3" s="89"/>
      <c r="AJ3" s="89"/>
      <c r="AK3" s="89"/>
      <c r="AL3" s="89"/>
      <c r="AM3" s="89"/>
      <c r="AN3" s="89"/>
    </row>
    <row r="4" spans="1:40" s="72" customFormat="1" ht="15.75">
      <c r="A4" s="238" t="str">
        <f>'Design &amp; Usability'!A4</f>
        <v>Product Title and Edition: 95 Core Phonics Program (PCP)</v>
      </c>
      <c r="B4" s="313"/>
      <c r="C4" s="88"/>
      <c r="D4" s="88"/>
      <c r="E4" s="77"/>
      <c r="F4" s="77"/>
      <c r="G4" s="89"/>
      <c r="H4" s="89"/>
      <c r="I4" s="89"/>
      <c r="J4" s="184"/>
      <c r="K4" s="184"/>
      <c r="L4" s="184"/>
      <c r="M4" s="184"/>
      <c r="N4" s="184"/>
      <c r="O4" s="184"/>
      <c r="P4" s="185"/>
      <c r="Q4" s="89"/>
      <c r="R4" s="89"/>
      <c r="S4" s="89"/>
      <c r="T4" s="89"/>
      <c r="U4" s="89"/>
      <c r="V4" s="89"/>
      <c r="W4" s="89"/>
      <c r="X4" s="89"/>
      <c r="Y4" s="89"/>
      <c r="Z4" s="89"/>
      <c r="AA4" s="89"/>
      <c r="AB4" s="89"/>
      <c r="AC4" s="89"/>
      <c r="AD4" s="89"/>
      <c r="AE4" s="89"/>
      <c r="AF4" s="89"/>
      <c r="AG4" s="89"/>
      <c r="AH4" s="89"/>
      <c r="AI4" s="89"/>
      <c r="AJ4" s="89"/>
      <c r="AK4" s="89"/>
      <c r="AL4" s="89"/>
      <c r="AM4" s="89"/>
      <c r="AN4" s="89"/>
    </row>
    <row r="5" spans="1:40" s="72" customFormat="1" ht="15.75">
      <c r="A5" s="238" t="str">
        <f>'Design &amp; Usability'!A5</f>
        <v>Publication Year: 2020</v>
      </c>
      <c r="B5" s="313"/>
      <c r="C5" s="88"/>
      <c r="D5" s="88"/>
      <c r="E5" s="77"/>
      <c r="F5" s="77"/>
      <c r="G5" s="89"/>
      <c r="H5" s="89"/>
      <c r="I5" s="89"/>
      <c r="J5" s="184"/>
      <c r="K5" s="184"/>
      <c r="L5" s="184"/>
      <c r="M5" s="184"/>
      <c r="N5" s="184"/>
      <c r="O5" s="184"/>
      <c r="P5" s="185"/>
      <c r="Q5" s="89"/>
      <c r="R5" s="89"/>
      <c r="S5" s="89"/>
      <c r="T5" s="89"/>
      <c r="U5" s="89"/>
      <c r="V5" s="89"/>
      <c r="W5" s="89"/>
      <c r="X5" s="89"/>
      <c r="Y5" s="89"/>
      <c r="Z5" s="89"/>
      <c r="AA5" s="89"/>
      <c r="AB5" s="89"/>
      <c r="AC5" s="89"/>
      <c r="AD5" s="89"/>
      <c r="AE5" s="89"/>
      <c r="AF5" s="89"/>
      <c r="AG5" s="89"/>
      <c r="AH5" s="89"/>
      <c r="AI5" s="89"/>
      <c r="AJ5" s="89"/>
      <c r="AK5" s="89"/>
      <c r="AL5" s="89"/>
      <c r="AM5" s="89"/>
      <c r="AN5" s="89"/>
    </row>
    <row r="6" spans="1:40" s="72" customFormat="1" ht="15.75">
      <c r="A6" s="311" t="s">
        <v>11</v>
      </c>
      <c r="B6" s="312"/>
      <c r="C6" s="312"/>
      <c r="D6" s="312"/>
      <c r="E6" s="175"/>
      <c r="F6" s="175"/>
      <c r="G6" s="175"/>
      <c r="H6" s="175"/>
      <c r="I6" s="175"/>
      <c r="J6" s="184"/>
      <c r="K6" s="184"/>
      <c r="L6" s="184"/>
      <c r="M6" s="184"/>
      <c r="N6" s="184"/>
      <c r="O6" s="184"/>
      <c r="P6" s="185"/>
      <c r="Q6" s="89"/>
      <c r="R6" s="89"/>
      <c r="S6" s="89"/>
      <c r="T6" s="89"/>
      <c r="U6" s="89"/>
      <c r="V6" s="89"/>
      <c r="W6" s="89"/>
      <c r="X6" s="89"/>
      <c r="Y6" s="89"/>
      <c r="Z6" s="89"/>
      <c r="AA6" s="89"/>
      <c r="AB6" s="89"/>
      <c r="AC6" s="89"/>
      <c r="AD6" s="89"/>
      <c r="AE6" s="89"/>
      <c r="AF6" s="89"/>
      <c r="AG6" s="89"/>
      <c r="AH6" s="89"/>
      <c r="AI6" s="89"/>
      <c r="AJ6" s="89"/>
      <c r="AK6" s="89"/>
      <c r="AL6" s="89"/>
      <c r="AM6" s="89"/>
      <c r="AN6" s="89"/>
    </row>
    <row r="7" spans="1:40" s="72" customFormat="1" ht="36.75" customHeight="1">
      <c r="A7" s="243" t="s">
        <v>70</v>
      </c>
      <c r="B7" s="285"/>
      <c r="C7" s="285"/>
      <c r="D7" s="285"/>
      <c r="E7" s="285"/>
      <c r="F7" s="285"/>
      <c r="G7" s="285"/>
      <c r="H7" s="285"/>
      <c r="I7" s="285"/>
      <c r="J7" s="184"/>
      <c r="K7" s="184"/>
      <c r="L7" s="184"/>
      <c r="M7" s="184"/>
      <c r="N7" s="184"/>
      <c r="O7" s="184"/>
      <c r="P7" s="185"/>
      <c r="Q7" s="89"/>
      <c r="R7" s="89"/>
      <c r="S7" s="89"/>
      <c r="T7" s="89"/>
      <c r="U7" s="89"/>
      <c r="V7" s="89"/>
      <c r="W7" s="89"/>
      <c r="X7" s="89"/>
      <c r="Y7" s="89"/>
      <c r="Z7" s="89"/>
      <c r="AA7" s="89"/>
      <c r="AB7" s="89"/>
      <c r="AC7" s="89"/>
      <c r="AD7" s="89"/>
      <c r="AE7" s="89"/>
      <c r="AF7" s="89"/>
      <c r="AG7" s="89"/>
      <c r="AH7" s="89"/>
      <c r="AI7" s="89"/>
      <c r="AJ7" s="89"/>
      <c r="AK7" s="89"/>
      <c r="AL7" s="89"/>
      <c r="AM7" s="89"/>
      <c r="AN7" s="89"/>
    </row>
    <row r="8" spans="1:40" s="87" customFormat="1" ht="50.25" customHeight="1">
      <c r="A8" s="252" t="s">
        <v>13</v>
      </c>
      <c r="B8" s="289"/>
      <c r="C8" s="289"/>
      <c r="D8" s="289"/>
      <c r="E8" s="289"/>
      <c r="F8" s="289"/>
      <c r="G8" s="289"/>
      <c r="H8" s="289"/>
      <c r="I8" s="289"/>
      <c r="J8" s="186"/>
      <c r="K8" s="186"/>
      <c r="L8" s="186"/>
      <c r="M8" s="186"/>
      <c r="N8" s="186"/>
      <c r="O8" s="186"/>
      <c r="P8" s="187"/>
      <c r="Q8" s="90"/>
      <c r="R8" s="90"/>
      <c r="S8" s="90"/>
      <c r="T8" s="90"/>
      <c r="U8" s="90"/>
      <c r="V8" s="90"/>
      <c r="W8" s="90"/>
      <c r="X8" s="90"/>
      <c r="Y8" s="90"/>
      <c r="Z8" s="90"/>
      <c r="AA8" s="90"/>
      <c r="AB8" s="90"/>
      <c r="AC8" s="90"/>
      <c r="AD8" s="90"/>
      <c r="AE8" s="90"/>
      <c r="AF8" s="90"/>
      <c r="AG8" s="90"/>
      <c r="AH8" s="90"/>
      <c r="AI8" s="90"/>
      <c r="AJ8" s="90"/>
      <c r="AK8" s="90"/>
      <c r="AL8" s="90"/>
      <c r="AM8" s="90"/>
      <c r="AN8" s="90"/>
    </row>
    <row r="9" spans="1:40" s="87" customFormat="1" ht="33.75" customHeight="1">
      <c r="A9" s="249" t="s">
        <v>14</v>
      </c>
      <c r="B9" s="290"/>
      <c r="C9" s="290"/>
      <c r="D9" s="290"/>
      <c r="E9" s="290"/>
      <c r="F9" s="290"/>
      <c r="G9" s="290"/>
      <c r="H9" s="290"/>
      <c r="I9" s="290"/>
      <c r="J9" s="186"/>
      <c r="K9" s="186"/>
      <c r="L9" s="186"/>
      <c r="M9" s="186"/>
      <c r="N9" s="186"/>
      <c r="O9" s="186"/>
      <c r="P9" s="187"/>
      <c r="Q9" s="90"/>
      <c r="R9" s="90"/>
      <c r="S9" s="90"/>
      <c r="T9" s="90"/>
      <c r="U9" s="90"/>
      <c r="V9" s="90"/>
      <c r="W9" s="90"/>
      <c r="X9" s="90"/>
      <c r="Y9" s="90"/>
      <c r="Z9" s="90"/>
      <c r="AA9" s="90"/>
      <c r="AB9" s="90"/>
      <c r="AC9" s="90"/>
      <c r="AD9" s="90"/>
      <c r="AE9" s="90"/>
      <c r="AF9" s="90"/>
      <c r="AG9" s="90"/>
      <c r="AH9" s="90"/>
      <c r="AI9" s="90"/>
      <c r="AJ9" s="90"/>
      <c r="AK9" s="90"/>
      <c r="AL9" s="90"/>
      <c r="AM9" s="90"/>
      <c r="AN9" s="90"/>
    </row>
    <row r="10" spans="1:40" s="87" customFormat="1" ht="17.25" customHeight="1">
      <c r="A10" s="257" t="s">
        <v>15</v>
      </c>
      <c r="B10" s="291"/>
      <c r="C10" s="291"/>
      <c r="D10" s="291"/>
      <c r="E10" s="291"/>
      <c r="F10" s="291"/>
      <c r="G10" s="291"/>
      <c r="H10" s="291"/>
      <c r="I10" s="291"/>
      <c r="J10" s="186"/>
      <c r="K10" s="186"/>
      <c r="L10" s="186"/>
      <c r="M10" s="186"/>
      <c r="N10" s="186"/>
      <c r="O10" s="186"/>
      <c r="P10" s="187"/>
      <c r="Q10" s="90"/>
      <c r="R10" s="90"/>
      <c r="S10" s="90"/>
      <c r="T10" s="90"/>
      <c r="U10" s="90"/>
      <c r="V10" s="90"/>
      <c r="W10" s="90"/>
      <c r="X10" s="90"/>
      <c r="Y10" s="90"/>
      <c r="Z10" s="90"/>
      <c r="AA10" s="90"/>
      <c r="AB10" s="90"/>
      <c r="AC10" s="90"/>
      <c r="AD10" s="90"/>
      <c r="AE10" s="90"/>
      <c r="AF10" s="90"/>
      <c r="AG10" s="90"/>
      <c r="AH10" s="90"/>
      <c r="AI10" s="90"/>
      <c r="AJ10" s="90"/>
      <c r="AK10" s="90"/>
      <c r="AL10" s="90"/>
      <c r="AM10" s="90"/>
      <c r="AN10" s="90"/>
    </row>
    <row r="11" spans="1:40" s="87" customFormat="1" ht="20.25" customHeight="1">
      <c r="A11" s="249" t="s">
        <v>161</v>
      </c>
      <c r="B11" s="290"/>
      <c r="C11" s="290"/>
      <c r="D11" s="290"/>
      <c r="E11" s="290"/>
      <c r="F11" s="290"/>
      <c r="G11" s="290"/>
      <c r="H11" s="290"/>
      <c r="I11" s="290"/>
      <c r="J11" s="186"/>
      <c r="K11" s="186"/>
      <c r="L11" s="186"/>
      <c r="M11" s="186"/>
      <c r="N11" s="186"/>
      <c r="O11" s="186"/>
      <c r="P11" s="187"/>
      <c r="Q11" s="90"/>
      <c r="R11" s="90"/>
      <c r="S11" s="90"/>
      <c r="T11" s="90"/>
      <c r="U11" s="90"/>
      <c r="V11" s="90"/>
      <c r="W11" s="90"/>
      <c r="X11" s="90"/>
      <c r="Y11" s="90"/>
      <c r="Z11" s="90"/>
      <c r="AA11" s="90"/>
      <c r="AB11" s="90"/>
      <c r="AC11" s="90"/>
      <c r="AD11" s="90"/>
      <c r="AE11" s="90"/>
      <c r="AF11" s="90"/>
      <c r="AG11" s="90"/>
      <c r="AH11" s="90"/>
      <c r="AI11" s="90"/>
      <c r="AJ11" s="90"/>
      <c r="AK11" s="90"/>
      <c r="AL11" s="90"/>
      <c r="AM11" s="90"/>
      <c r="AN11" s="90"/>
    </row>
    <row r="12" spans="1:40" s="78" customFormat="1" ht="18.75" customHeight="1">
      <c r="A12" s="283" t="s">
        <v>162</v>
      </c>
      <c r="B12" s="284"/>
      <c r="C12" s="284"/>
      <c r="D12" s="284"/>
      <c r="E12" s="284"/>
      <c r="F12" s="284"/>
      <c r="G12" s="284"/>
      <c r="H12" s="284"/>
      <c r="I12" s="284"/>
      <c r="J12" s="284"/>
      <c r="K12" s="284"/>
      <c r="L12" s="284"/>
      <c r="M12" s="284"/>
      <c r="N12" s="284"/>
      <c r="O12" s="284"/>
      <c r="P12" s="329"/>
    </row>
    <row r="13" spans="1:40" s="89" customFormat="1" ht="24" customHeight="1">
      <c r="A13" s="151" t="s">
        <v>17</v>
      </c>
      <c r="B13" s="151" t="s">
        <v>163</v>
      </c>
      <c r="C13" s="315" t="s">
        <v>47</v>
      </c>
      <c r="D13" s="316"/>
      <c r="E13" s="316" t="s">
        <v>107</v>
      </c>
      <c r="F13" s="316"/>
      <c r="G13" s="316" t="s">
        <v>108</v>
      </c>
      <c r="H13" s="316"/>
      <c r="I13" s="319"/>
      <c r="J13" s="176" t="s">
        <v>75</v>
      </c>
      <c r="K13" s="184"/>
      <c r="L13" s="184"/>
      <c r="M13" s="184"/>
      <c r="N13" s="184"/>
      <c r="O13" s="184"/>
      <c r="P13" s="185"/>
    </row>
    <row r="14" spans="1:40" s="87" customFormat="1" ht="63" customHeight="1">
      <c r="A14" s="92">
        <v>1</v>
      </c>
      <c r="B14" s="177" t="s">
        <v>164</v>
      </c>
      <c r="C14" s="317" t="s">
        <v>21</v>
      </c>
      <c r="D14" s="318"/>
      <c r="E14" s="317" t="s">
        <v>21</v>
      </c>
      <c r="F14" s="318"/>
      <c r="G14" s="317" t="s">
        <v>21</v>
      </c>
      <c r="H14" s="320"/>
      <c r="I14" s="321"/>
      <c r="J14" s="73" t="s">
        <v>21</v>
      </c>
      <c r="K14" s="186"/>
      <c r="L14" s="186"/>
      <c r="M14" s="186"/>
      <c r="N14" s="186"/>
      <c r="O14" s="186"/>
      <c r="P14" s="187"/>
      <c r="Q14" s="90"/>
      <c r="R14" s="90"/>
      <c r="S14" s="90"/>
      <c r="T14" s="90"/>
      <c r="U14" s="90"/>
      <c r="V14" s="90"/>
      <c r="W14" s="90"/>
      <c r="X14" s="90"/>
      <c r="Y14" s="90"/>
      <c r="Z14" s="90"/>
      <c r="AA14" s="90"/>
      <c r="AB14" s="90"/>
      <c r="AC14" s="90"/>
      <c r="AD14" s="90"/>
      <c r="AE14" s="90"/>
      <c r="AF14" s="90"/>
      <c r="AG14" s="90"/>
      <c r="AH14" s="90"/>
      <c r="AI14" s="90"/>
      <c r="AJ14" s="90"/>
      <c r="AK14" s="90"/>
      <c r="AL14" s="90"/>
      <c r="AM14" s="90"/>
      <c r="AN14" s="90"/>
    </row>
    <row r="15" spans="1:40" s="87" customFormat="1" ht="60.75" customHeight="1">
      <c r="A15" s="92">
        <v>2</v>
      </c>
      <c r="B15" s="178" t="s">
        <v>165</v>
      </c>
      <c r="C15" s="317" t="s">
        <v>38</v>
      </c>
      <c r="D15" s="318"/>
      <c r="E15" s="317" t="s">
        <v>38</v>
      </c>
      <c r="F15" s="318"/>
      <c r="G15" s="317" t="s">
        <v>38</v>
      </c>
      <c r="H15" s="320"/>
      <c r="I15" s="321"/>
      <c r="J15" s="73" t="s">
        <v>38</v>
      </c>
      <c r="K15" s="186"/>
      <c r="L15" s="186"/>
      <c r="M15" s="186"/>
      <c r="N15" s="186"/>
      <c r="O15" s="186"/>
      <c r="P15" s="187"/>
      <c r="Q15" s="90"/>
      <c r="R15" s="90"/>
      <c r="S15" s="90"/>
      <c r="T15" s="90"/>
      <c r="U15" s="90"/>
      <c r="V15" s="90"/>
      <c r="W15" s="90"/>
      <c r="X15" s="90"/>
      <c r="Y15" s="90"/>
      <c r="Z15" s="90"/>
      <c r="AA15" s="90"/>
      <c r="AB15" s="90"/>
      <c r="AC15" s="90"/>
      <c r="AD15" s="90"/>
      <c r="AE15" s="90"/>
      <c r="AF15" s="90"/>
      <c r="AG15" s="90"/>
      <c r="AH15" s="90"/>
      <c r="AI15" s="90"/>
      <c r="AJ15" s="90"/>
      <c r="AK15" s="90"/>
      <c r="AL15" s="90"/>
      <c r="AM15" s="90"/>
      <c r="AN15" s="90"/>
    </row>
    <row r="16" spans="1:40" s="87" customFormat="1" ht="45.75" customHeight="1">
      <c r="A16" s="92">
        <v>3</v>
      </c>
      <c r="B16" s="178" t="s">
        <v>166</v>
      </c>
      <c r="C16" s="317" t="s">
        <v>21</v>
      </c>
      <c r="D16" s="318"/>
      <c r="E16" s="317" t="s">
        <v>21</v>
      </c>
      <c r="F16" s="318"/>
      <c r="G16" s="317" t="s">
        <v>21</v>
      </c>
      <c r="H16" s="320"/>
      <c r="I16" s="321"/>
      <c r="J16" s="73" t="s">
        <v>21</v>
      </c>
      <c r="K16" s="186"/>
      <c r="L16" s="186"/>
      <c r="M16" s="186"/>
      <c r="N16" s="186"/>
      <c r="O16" s="186"/>
      <c r="P16" s="187"/>
      <c r="Q16" s="90"/>
      <c r="R16" s="90"/>
      <c r="S16" s="90"/>
      <c r="T16" s="90"/>
      <c r="U16" s="90"/>
      <c r="V16" s="90"/>
      <c r="W16" s="90"/>
      <c r="X16" s="90"/>
      <c r="Y16" s="90"/>
      <c r="Z16" s="90"/>
      <c r="AA16" s="90"/>
      <c r="AB16" s="90"/>
      <c r="AC16" s="90"/>
      <c r="AD16" s="90"/>
      <c r="AE16" s="90"/>
      <c r="AF16" s="90"/>
      <c r="AG16" s="90"/>
      <c r="AH16" s="90"/>
      <c r="AI16" s="90"/>
      <c r="AJ16" s="90"/>
      <c r="AK16" s="90"/>
      <c r="AL16" s="90"/>
      <c r="AM16" s="90"/>
      <c r="AN16" s="90"/>
    </row>
    <row r="17" spans="1:40" s="87" customFormat="1" ht="62.25" customHeight="1">
      <c r="A17" s="92">
        <v>4</v>
      </c>
      <c r="B17" s="178" t="s">
        <v>167</v>
      </c>
      <c r="C17" s="317" t="s">
        <v>21</v>
      </c>
      <c r="D17" s="318"/>
      <c r="E17" s="317" t="s">
        <v>21</v>
      </c>
      <c r="F17" s="318"/>
      <c r="G17" s="317" t="s">
        <v>21</v>
      </c>
      <c r="H17" s="320"/>
      <c r="I17" s="321"/>
      <c r="J17" s="196" t="s">
        <v>21</v>
      </c>
      <c r="K17" s="186"/>
      <c r="L17" s="186"/>
      <c r="M17" s="186"/>
      <c r="N17" s="186"/>
      <c r="O17" s="186"/>
      <c r="P17" s="187"/>
      <c r="Q17" s="90"/>
      <c r="R17" s="90"/>
      <c r="S17" s="90"/>
      <c r="T17" s="90"/>
      <c r="U17" s="90"/>
      <c r="V17" s="90"/>
      <c r="W17" s="90"/>
      <c r="X17" s="90"/>
      <c r="Y17" s="90"/>
      <c r="Z17" s="90"/>
      <c r="AA17" s="90"/>
      <c r="AB17" s="90"/>
      <c r="AC17" s="90"/>
      <c r="AD17" s="90"/>
      <c r="AE17" s="90"/>
      <c r="AF17" s="90"/>
      <c r="AG17" s="90"/>
      <c r="AH17" s="90"/>
      <c r="AI17" s="90"/>
      <c r="AJ17" s="90"/>
      <c r="AK17" s="90"/>
      <c r="AL17" s="90"/>
      <c r="AM17" s="90"/>
      <c r="AN17" s="90"/>
    </row>
    <row r="18" spans="1:40" s="87" customFormat="1" ht="81" customHeight="1">
      <c r="A18" s="92">
        <v>5</v>
      </c>
      <c r="B18" s="178" t="s">
        <v>168</v>
      </c>
      <c r="C18" s="317" t="s">
        <v>38</v>
      </c>
      <c r="D18" s="318"/>
      <c r="E18" s="317" t="s">
        <v>38</v>
      </c>
      <c r="F18" s="318"/>
      <c r="G18" s="317" t="s">
        <v>38</v>
      </c>
      <c r="H18" s="320"/>
      <c r="I18" s="321"/>
      <c r="J18" s="196" t="s">
        <v>38</v>
      </c>
      <c r="K18" s="186"/>
      <c r="L18" s="186"/>
      <c r="M18" s="186"/>
      <c r="N18" s="186"/>
      <c r="O18" s="186"/>
      <c r="P18" s="187"/>
      <c r="Q18" s="90"/>
      <c r="R18" s="90"/>
      <c r="S18" s="90"/>
      <c r="T18" s="90"/>
      <c r="U18" s="90"/>
      <c r="V18" s="90"/>
      <c r="W18" s="90"/>
      <c r="X18" s="90"/>
      <c r="Y18" s="90"/>
      <c r="Z18" s="90"/>
      <c r="AA18" s="90"/>
      <c r="AB18" s="90"/>
      <c r="AC18" s="90"/>
      <c r="AD18" s="90"/>
      <c r="AE18" s="90"/>
      <c r="AF18" s="90"/>
      <c r="AG18" s="90"/>
      <c r="AH18" s="90"/>
      <c r="AI18" s="90"/>
      <c r="AJ18" s="90"/>
      <c r="AK18" s="90"/>
      <c r="AL18" s="90"/>
      <c r="AM18" s="90"/>
      <c r="AN18" s="90"/>
    </row>
    <row r="19" spans="1:40" s="87" customFormat="1" ht="62.25" customHeight="1">
      <c r="A19" s="92">
        <v>6</v>
      </c>
      <c r="B19" s="179" t="s">
        <v>169</v>
      </c>
      <c r="C19" s="317" t="s">
        <v>38</v>
      </c>
      <c r="D19" s="318"/>
      <c r="E19" s="317" t="s">
        <v>38</v>
      </c>
      <c r="F19" s="318"/>
      <c r="G19" s="317" t="s">
        <v>38</v>
      </c>
      <c r="H19" s="320"/>
      <c r="I19" s="321"/>
      <c r="J19" s="196" t="s">
        <v>38</v>
      </c>
      <c r="K19" s="186"/>
      <c r="L19" s="186"/>
      <c r="M19" s="186"/>
      <c r="N19" s="186"/>
      <c r="O19" s="186"/>
      <c r="P19" s="187"/>
      <c r="Q19" s="90"/>
      <c r="R19" s="90"/>
      <c r="S19" s="90"/>
      <c r="T19" s="90"/>
      <c r="U19" s="90"/>
      <c r="V19" s="90"/>
      <c r="W19" s="90"/>
      <c r="X19" s="90"/>
      <c r="Y19" s="90"/>
      <c r="Z19" s="90"/>
      <c r="AA19" s="90"/>
      <c r="AB19" s="90"/>
      <c r="AC19" s="90"/>
      <c r="AD19" s="90"/>
      <c r="AE19" s="90"/>
      <c r="AF19" s="90"/>
      <c r="AG19" s="90"/>
      <c r="AH19" s="90"/>
      <c r="AI19" s="90"/>
      <c r="AJ19" s="90"/>
      <c r="AK19" s="90"/>
      <c r="AL19" s="90"/>
      <c r="AM19" s="90"/>
      <c r="AN19" s="90"/>
    </row>
    <row r="20" spans="1:40" s="87" customFormat="1" ht="24.95" customHeight="1">
      <c r="A20" s="10"/>
      <c r="B20" s="180"/>
      <c r="C20" s="332" t="s">
        <v>97</v>
      </c>
      <c r="D20" s="322"/>
      <c r="E20" s="322" t="s">
        <v>124</v>
      </c>
      <c r="F20" s="322"/>
      <c r="G20" s="322" t="s">
        <v>125</v>
      </c>
      <c r="H20" s="322"/>
      <c r="I20" s="323"/>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row>
    <row r="21" spans="1:40" s="87" customFormat="1" ht="17.25" customHeight="1">
      <c r="A21" s="90"/>
      <c r="B21" s="158" t="s">
        <v>170</v>
      </c>
      <c r="C21" s="272">
        <f>6-(COUNTIF(C14:D19,"does not meet expectations - 0 points"))</f>
        <v>3</v>
      </c>
      <c r="D21" s="330"/>
      <c r="E21" s="330">
        <f t="shared" ref="E21" si="0">6-(COUNTIF(E14:F19,"does not meet expectations - 0 points"))</f>
        <v>3</v>
      </c>
      <c r="F21" s="330"/>
      <c r="G21" s="330">
        <f t="shared" ref="G21" si="1">6-(COUNTIF(G14:I19,"does not meet expectations - 0 points"))</f>
        <v>3</v>
      </c>
      <c r="H21" s="330"/>
      <c r="I21" s="33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row>
    <row r="22" spans="1:40" s="87" customFormat="1" ht="17.25" customHeight="1">
      <c r="A22" s="99"/>
      <c r="B22" s="159"/>
      <c r="C22" s="95"/>
      <c r="D22" s="95"/>
      <c r="E22" s="95"/>
      <c r="F22" s="95"/>
      <c r="G22" s="95"/>
      <c r="H22" s="95"/>
      <c r="I22" s="95"/>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row>
    <row r="23" spans="1:40" s="87" customFormat="1" ht="162" customHeight="1">
      <c r="A23" s="230" t="s">
        <v>171</v>
      </c>
      <c r="B23" s="258"/>
      <c r="C23" s="314" t="s">
        <v>172</v>
      </c>
      <c r="D23" s="231"/>
      <c r="E23" s="231"/>
      <c r="F23" s="231"/>
      <c r="G23" s="231"/>
      <c r="H23" s="231"/>
      <c r="I23" s="232"/>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row>
    <row r="24" spans="1:40" s="87" customFormat="1" ht="186" customHeight="1">
      <c r="A24" s="230"/>
      <c r="B24" s="230"/>
      <c r="C24" s="331" t="s">
        <v>173</v>
      </c>
      <c r="D24" s="228"/>
      <c r="E24" s="228"/>
      <c r="F24" s="228"/>
      <c r="G24" s="228"/>
      <c r="H24" s="228"/>
      <c r="I24" s="229"/>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row>
    <row r="25" spans="1:40" s="87" customFormat="1" ht="156.75" customHeight="1">
      <c r="A25" s="230" t="s">
        <v>174</v>
      </c>
      <c r="B25" s="258"/>
      <c r="C25" s="314" t="s">
        <v>175</v>
      </c>
      <c r="D25" s="231"/>
      <c r="E25" s="231"/>
      <c r="F25" s="231"/>
      <c r="G25" s="231"/>
      <c r="H25" s="231"/>
      <c r="I25" s="232"/>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row>
    <row r="26" spans="1:40" s="87" customFormat="1" ht="187.5" customHeight="1">
      <c r="A26" s="230"/>
      <c r="B26" s="230"/>
      <c r="C26" s="331" t="s">
        <v>173</v>
      </c>
      <c r="D26" s="228"/>
      <c r="E26" s="228"/>
      <c r="F26" s="228"/>
      <c r="G26" s="228"/>
      <c r="H26" s="228"/>
      <c r="I26" s="22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row>
    <row r="27" spans="1:40" s="87" customFormat="1" ht="129.94999999999999" customHeight="1">
      <c r="A27" s="230" t="s">
        <v>176</v>
      </c>
      <c r="B27" s="230"/>
      <c r="C27" s="314" t="s">
        <v>177</v>
      </c>
      <c r="D27" s="231"/>
      <c r="E27" s="231"/>
      <c r="F27" s="231"/>
      <c r="G27" s="231"/>
      <c r="H27" s="231"/>
      <c r="I27" s="232"/>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row>
    <row r="28" spans="1:40" s="87" customFormat="1" ht="191.25" customHeight="1">
      <c r="A28" s="230"/>
      <c r="B28" s="230"/>
      <c r="C28" s="308" t="s">
        <v>173</v>
      </c>
      <c r="D28" s="309"/>
      <c r="E28" s="309"/>
      <c r="F28" s="309"/>
      <c r="G28" s="309"/>
      <c r="H28" s="309"/>
      <c r="I28" s="31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row>
    <row r="29" spans="1:40" s="87" customFormat="1" ht="280.5" customHeight="1">
      <c r="A29" s="183" t="s">
        <v>153</v>
      </c>
      <c r="B29" s="324" t="s">
        <v>178</v>
      </c>
      <c r="C29" s="325"/>
      <c r="D29" s="325"/>
      <c r="E29" s="325"/>
      <c r="F29" s="325"/>
      <c r="G29" s="325"/>
      <c r="H29" s="325"/>
      <c r="I29" s="326"/>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row>
    <row r="30" spans="1:40" s="87" customFormat="1" ht="339" customHeight="1">
      <c r="A30" s="182" t="s">
        <v>155</v>
      </c>
      <c r="B30" s="324" t="s">
        <v>179</v>
      </c>
      <c r="C30" s="327"/>
      <c r="D30" s="327"/>
      <c r="E30" s="327"/>
      <c r="F30" s="327"/>
      <c r="G30" s="327"/>
      <c r="H30" s="327"/>
      <c r="I30" s="328"/>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row>
    <row r="31" spans="1:40" s="87" customFormat="1" ht="222.75" customHeight="1">
      <c r="A31" s="183" t="s">
        <v>155</v>
      </c>
      <c r="B31" s="324" t="s">
        <v>180</v>
      </c>
      <c r="C31" s="327"/>
      <c r="D31" s="327"/>
      <c r="E31" s="327"/>
      <c r="F31" s="327"/>
      <c r="G31" s="327"/>
      <c r="H31" s="327"/>
      <c r="I31" s="328"/>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row>
    <row r="32" spans="1:40" s="87" customFormat="1" ht="137.25" customHeight="1">
      <c r="A32" s="182" t="s">
        <v>158</v>
      </c>
      <c r="B32" s="336" t="s">
        <v>181</v>
      </c>
      <c r="C32" s="337"/>
      <c r="D32" s="337"/>
      <c r="E32" s="337"/>
      <c r="F32" s="337"/>
      <c r="G32" s="337"/>
      <c r="H32" s="337"/>
      <c r="I32" s="338"/>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row>
    <row r="33" spans="1:40" s="87" customFormat="1" ht="21.75" customHeight="1">
      <c r="A33" s="99"/>
      <c r="B33" s="159"/>
      <c r="C33" s="95"/>
      <c r="D33" s="95"/>
      <c r="E33" s="95"/>
      <c r="F33" s="95"/>
      <c r="G33" s="95"/>
      <c r="H33" s="95"/>
      <c r="I33" s="95"/>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row>
    <row r="34" spans="1:40" s="78" customFormat="1" ht="21" customHeight="1">
      <c r="A34" s="281" t="s">
        <v>182</v>
      </c>
      <c r="B34" s="282"/>
      <c r="C34" s="282"/>
      <c r="D34" s="282"/>
      <c r="E34" s="282"/>
      <c r="F34" s="282"/>
      <c r="G34" s="282"/>
      <c r="H34" s="282"/>
      <c r="I34" s="342"/>
      <c r="J34" s="284"/>
      <c r="K34" s="284"/>
      <c r="L34" s="284"/>
      <c r="M34" s="284"/>
      <c r="N34" s="284"/>
      <c r="O34" s="284"/>
      <c r="P34" s="329"/>
    </row>
    <row r="35" spans="1:40" s="89" customFormat="1" ht="25.5" customHeight="1">
      <c r="A35" s="151" t="s">
        <v>17</v>
      </c>
      <c r="B35" s="151" t="s">
        <v>183</v>
      </c>
      <c r="C35" s="276" t="s">
        <v>134</v>
      </c>
      <c r="D35" s="277"/>
      <c r="E35" s="278"/>
      <c r="F35" s="276" t="s">
        <v>135</v>
      </c>
      <c r="G35" s="277"/>
      <c r="H35" s="277"/>
      <c r="I35" s="343"/>
      <c r="J35" s="176" t="s">
        <v>75</v>
      </c>
      <c r="K35" s="184"/>
      <c r="L35" s="184"/>
      <c r="M35" s="184"/>
      <c r="N35" s="184"/>
      <c r="O35" s="184"/>
      <c r="P35" s="185"/>
    </row>
    <row r="36" spans="1:40" s="87" customFormat="1" ht="66" customHeight="1">
      <c r="A36" s="92">
        <v>1</v>
      </c>
      <c r="B36" s="178" t="s">
        <v>184</v>
      </c>
      <c r="C36" s="270" t="s">
        <v>21</v>
      </c>
      <c r="D36" s="271"/>
      <c r="E36" s="272"/>
      <c r="F36" s="270" t="s">
        <v>21</v>
      </c>
      <c r="G36" s="271"/>
      <c r="H36" s="271"/>
      <c r="I36" s="272"/>
      <c r="J36" s="73" t="s">
        <v>21</v>
      </c>
      <c r="K36" s="186"/>
      <c r="L36" s="186"/>
      <c r="M36" s="186"/>
      <c r="N36" s="186"/>
      <c r="O36" s="186"/>
      <c r="P36" s="187"/>
      <c r="Q36" s="90"/>
      <c r="R36" s="90"/>
      <c r="S36" s="90"/>
      <c r="T36" s="90"/>
      <c r="U36" s="90"/>
      <c r="V36" s="90"/>
      <c r="W36" s="90"/>
      <c r="X36" s="90"/>
      <c r="Y36" s="90"/>
      <c r="Z36" s="90"/>
      <c r="AA36" s="90"/>
      <c r="AB36" s="90"/>
      <c r="AC36" s="90"/>
      <c r="AD36" s="90"/>
      <c r="AE36" s="90"/>
      <c r="AF36" s="90"/>
      <c r="AG36" s="90"/>
      <c r="AH36" s="90"/>
      <c r="AI36" s="90"/>
      <c r="AJ36" s="90"/>
      <c r="AK36" s="90"/>
      <c r="AL36" s="90"/>
      <c r="AM36" s="90"/>
      <c r="AN36" s="90"/>
    </row>
    <row r="37" spans="1:40" s="87" customFormat="1" ht="54.75" customHeight="1">
      <c r="A37" s="92">
        <v>2</v>
      </c>
      <c r="B37" s="178" t="s">
        <v>166</v>
      </c>
      <c r="C37" s="270" t="s">
        <v>21</v>
      </c>
      <c r="D37" s="271"/>
      <c r="E37" s="272"/>
      <c r="F37" s="270" t="s">
        <v>21</v>
      </c>
      <c r="G37" s="271"/>
      <c r="H37" s="271"/>
      <c r="I37" s="272"/>
      <c r="J37" s="73" t="s">
        <v>21</v>
      </c>
      <c r="K37" s="186"/>
      <c r="L37" s="186"/>
      <c r="M37" s="186"/>
      <c r="N37" s="186"/>
      <c r="O37" s="186"/>
      <c r="P37" s="187"/>
      <c r="Q37" s="90"/>
      <c r="R37" s="90"/>
      <c r="S37" s="90"/>
      <c r="T37" s="90"/>
      <c r="U37" s="90"/>
      <c r="V37" s="90"/>
      <c r="W37" s="90"/>
      <c r="X37" s="90"/>
      <c r="Y37" s="90"/>
      <c r="Z37" s="90"/>
      <c r="AA37" s="90"/>
      <c r="AB37" s="90"/>
      <c r="AC37" s="90"/>
      <c r="AD37" s="90"/>
      <c r="AE37" s="90"/>
      <c r="AF37" s="90"/>
      <c r="AG37" s="90"/>
      <c r="AH37" s="90"/>
      <c r="AI37" s="90"/>
      <c r="AJ37" s="90"/>
      <c r="AK37" s="90"/>
      <c r="AL37" s="90"/>
      <c r="AM37" s="90"/>
      <c r="AN37" s="90"/>
    </row>
    <row r="38" spans="1:40" s="87" customFormat="1" ht="67.5" customHeight="1">
      <c r="A38" s="92">
        <v>3</v>
      </c>
      <c r="B38" s="178" t="s">
        <v>185</v>
      </c>
      <c r="C38" s="270" t="s">
        <v>21</v>
      </c>
      <c r="D38" s="271"/>
      <c r="E38" s="272"/>
      <c r="F38" s="270" t="s">
        <v>21</v>
      </c>
      <c r="G38" s="271"/>
      <c r="H38" s="271"/>
      <c r="I38" s="272"/>
      <c r="J38" s="73" t="s">
        <v>21</v>
      </c>
      <c r="K38" s="186"/>
      <c r="L38" s="186"/>
      <c r="M38" s="186"/>
      <c r="N38" s="186"/>
      <c r="O38" s="186"/>
      <c r="P38" s="187"/>
      <c r="Q38" s="90"/>
      <c r="R38" s="90"/>
      <c r="S38" s="90"/>
      <c r="T38" s="90"/>
      <c r="U38" s="90"/>
      <c r="V38" s="90"/>
      <c r="W38" s="90"/>
      <c r="X38" s="90"/>
      <c r="Y38" s="90"/>
      <c r="Z38" s="90"/>
      <c r="AA38" s="90"/>
      <c r="AB38" s="90"/>
      <c r="AC38" s="90"/>
      <c r="AD38" s="90"/>
      <c r="AE38" s="90"/>
      <c r="AF38" s="90"/>
      <c r="AG38" s="90"/>
      <c r="AH38" s="90"/>
      <c r="AI38" s="90"/>
      <c r="AJ38" s="90"/>
      <c r="AK38" s="90"/>
      <c r="AL38" s="90"/>
      <c r="AM38" s="90"/>
      <c r="AN38" s="90"/>
    </row>
    <row r="39" spans="1:40" s="87" customFormat="1" ht="79.5" customHeight="1">
      <c r="A39" s="92">
        <v>4</v>
      </c>
      <c r="B39" s="178" t="s">
        <v>186</v>
      </c>
      <c r="C39" s="270" t="s">
        <v>38</v>
      </c>
      <c r="D39" s="271"/>
      <c r="E39" s="272"/>
      <c r="F39" s="270" t="s">
        <v>38</v>
      </c>
      <c r="G39" s="271"/>
      <c r="H39" s="271"/>
      <c r="I39" s="272"/>
      <c r="J39" s="73" t="s">
        <v>38</v>
      </c>
      <c r="K39" s="186"/>
      <c r="L39" s="186"/>
      <c r="M39" s="186"/>
      <c r="N39" s="186"/>
      <c r="O39" s="186"/>
      <c r="P39" s="187"/>
      <c r="Q39" s="90"/>
      <c r="R39" s="90"/>
      <c r="S39" s="90"/>
      <c r="T39" s="90"/>
      <c r="U39" s="90"/>
      <c r="V39" s="90"/>
      <c r="W39" s="90"/>
      <c r="X39" s="90"/>
      <c r="Y39" s="90"/>
      <c r="Z39" s="90"/>
      <c r="AA39" s="90"/>
      <c r="AB39" s="90"/>
      <c r="AC39" s="90"/>
      <c r="AD39" s="90"/>
      <c r="AE39" s="90"/>
      <c r="AF39" s="90"/>
      <c r="AG39" s="90"/>
      <c r="AH39" s="90"/>
      <c r="AI39" s="90"/>
      <c r="AJ39" s="90"/>
      <c r="AK39" s="90"/>
      <c r="AL39" s="90"/>
      <c r="AM39" s="90"/>
      <c r="AN39" s="90"/>
    </row>
    <row r="40" spans="1:40" s="87" customFormat="1" ht="66.75" customHeight="1">
      <c r="A40" s="92">
        <v>5</v>
      </c>
      <c r="B40" s="179" t="s">
        <v>187</v>
      </c>
      <c r="C40" s="270" t="s">
        <v>38</v>
      </c>
      <c r="D40" s="271"/>
      <c r="E40" s="272"/>
      <c r="F40" s="270" t="s">
        <v>38</v>
      </c>
      <c r="G40" s="271"/>
      <c r="H40" s="271"/>
      <c r="I40" s="272"/>
      <c r="J40" s="73" t="s">
        <v>38</v>
      </c>
      <c r="K40" s="186"/>
      <c r="L40" s="186"/>
      <c r="M40" s="186"/>
      <c r="N40" s="186"/>
      <c r="O40" s="186"/>
      <c r="P40" s="187"/>
      <c r="Q40" s="90"/>
      <c r="R40" s="90"/>
      <c r="S40" s="90"/>
      <c r="T40" s="90"/>
      <c r="U40" s="90"/>
      <c r="V40" s="90"/>
      <c r="W40" s="90"/>
      <c r="X40" s="90"/>
      <c r="Y40" s="90"/>
      <c r="Z40" s="90"/>
      <c r="AA40" s="90"/>
      <c r="AB40" s="90"/>
      <c r="AC40" s="90"/>
      <c r="AD40" s="90"/>
      <c r="AE40" s="90"/>
      <c r="AF40" s="90"/>
      <c r="AG40" s="90"/>
      <c r="AH40" s="90"/>
      <c r="AI40" s="90"/>
      <c r="AJ40" s="90"/>
      <c r="AK40" s="90"/>
      <c r="AL40" s="90"/>
      <c r="AM40" s="90"/>
      <c r="AN40" s="90"/>
    </row>
    <row r="41" spans="1:40" s="87" customFormat="1" ht="22.5" customHeight="1">
      <c r="A41" s="5"/>
      <c r="B41" s="137"/>
      <c r="C41" s="273" t="s">
        <v>144</v>
      </c>
      <c r="D41" s="274"/>
      <c r="E41" s="275"/>
      <c r="F41" s="273" t="s">
        <v>145</v>
      </c>
      <c r="G41" s="274"/>
      <c r="H41" s="274"/>
      <c r="I41" s="275"/>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row>
    <row r="42" spans="1:40" s="87" customFormat="1" ht="17.25" customHeight="1">
      <c r="A42" s="92"/>
      <c r="B42" s="162" t="s">
        <v>188</v>
      </c>
      <c r="C42" s="270">
        <f>5-(COUNTIF(C36:E40,"does not meet expectations - 0 points"))</f>
        <v>3</v>
      </c>
      <c r="D42" s="271"/>
      <c r="E42" s="272"/>
      <c r="F42" s="270">
        <f>5-(COUNTIF(F36:I40,"does not meet expectations - 0 points"))</f>
        <v>3</v>
      </c>
      <c r="G42" s="271"/>
      <c r="H42" s="271"/>
      <c r="I42" s="272"/>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row>
    <row r="43" spans="1:40" s="87" customFormat="1" ht="17.25" customHeight="1">
      <c r="A43" s="99"/>
      <c r="B43" s="163"/>
      <c r="C43" s="95"/>
      <c r="D43" s="95"/>
      <c r="E43" s="95"/>
      <c r="F43" s="95"/>
      <c r="G43" s="95"/>
      <c r="H43" s="95"/>
      <c r="I43" s="95"/>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row>
    <row r="44" spans="1:40" s="87" customFormat="1" ht="116.25" customHeight="1">
      <c r="A44" s="230" t="s">
        <v>189</v>
      </c>
      <c r="B44" s="230"/>
      <c r="C44" s="231" t="s">
        <v>190</v>
      </c>
      <c r="D44" s="231"/>
      <c r="E44" s="231"/>
      <c r="F44" s="231"/>
      <c r="G44" s="231"/>
      <c r="H44" s="231"/>
      <c r="I44" s="232"/>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row>
    <row r="45" spans="1:40" s="87" customFormat="1" ht="134.25" customHeight="1">
      <c r="A45" s="230"/>
      <c r="B45" s="230"/>
      <c r="C45" s="228" t="s">
        <v>191</v>
      </c>
      <c r="D45" s="228"/>
      <c r="E45" s="228"/>
      <c r="F45" s="228"/>
      <c r="G45" s="228"/>
      <c r="H45" s="228"/>
      <c r="I45" s="229"/>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row>
    <row r="46" spans="1:40" s="87" customFormat="1" ht="128.25" customHeight="1">
      <c r="A46" s="230" t="s">
        <v>192</v>
      </c>
      <c r="B46" s="230"/>
      <c r="C46" s="231" t="s">
        <v>193</v>
      </c>
      <c r="D46" s="231"/>
      <c r="E46" s="231"/>
      <c r="F46" s="231"/>
      <c r="G46" s="231"/>
      <c r="H46" s="231"/>
      <c r="I46" s="232"/>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row>
    <row r="47" spans="1:40" s="87" customFormat="1" ht="145.5" customHeight="1">
      <c r="A47" s="230"/>
      <c r="B47" s="230"/>
      <c r="C47" s="308" t="s">
        <v>191</v>
      </c>
      <c r="D47" s="309"/>
      <c r="E47" s="309"/>
      <c r="F47" s="309"/>
      <c r="G47" s="309"/>
      <c r="H47" s="309"/>
      <c r="I47" s="31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row>
    <row r="48" spans="1:40" s="87" customFormat="1" ht="357.75" customHeight="1">
      <c r="A48" s="101" t="s">
        <v>153</v>
      </c>
      <c r="B48" s="301" t="s">
        <v>194</v>
      </c>
      <c r="C48" s="302"/>
      <c r="D48" s="302"/>
      <c r="E48" s="302"/>
      <c r="F48" s="302"/>
      <c r="G48" s="302"/>
      <c r="H48" s="302"/>
      <c r="I48" s="303"/>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row>
    <row r="49" spans="1:40" ht="129.75" customHeight="1">
      <c r="A49" s="101" t="s">
        <v>155</v>
      </c>
      <c r="B49" s="333" t="s">
        <v>195</v>
      </c>
      <c r="C49" s="334"/>
      <c r="D49" s="334"/>
      <c r="E49" s="334"/>
      <c r="F49" s="334"/>
      <c r="G49" s="334"/>
      <c r="H49" s="334"/>
      <c r="I49" s="335"/>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row>
    <row r="50" spans="1:40" ht="108.75" customHeight="1">
      <c r="A50" s="192" t="s">
        <v>158</v>
      </c>
      <c r="B50" s="339" t="s">
        <v>196</v>
      </c>
      <c r="C50" s="340"/>
      <c r="D50" s="340"/>
      <c r="E50" s="340"/>
      <c r="F50" s="340"/>
      <c r="G50" s="340"/>
      <c r="H50" s="340"/>
      <c r="I50" s="341"/>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row>
    <row r="51" spans="1:40" ht="72" hidden="1" customHeight="1">
      <c r="A51" s="90"/>
      <c r="B51" s="164"/>
      <c r="C51" s="96"/>
      <c r="D51" s="96"/>
      <c r="E51" s="96"/>
      <c r="F51" s="96"/>
      <c r="G51" s="96"/>
      <c r="H51" s="96"/>
      <c r="I51" s="96"/>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row>
    <row r="52" spans="1:40" s="87" customFormat="1" ht="36" hidden="1" customHeight="1">
      <c r="A52" s="99"/>
      <c r="B52" s="181"/>
      <c r="C52" s="95"/>
      <c r="D52" s="95"/>
      <c r="E52" s="95"/>
      <c r="F52" s="95"/>
      <c r="G52" s="95"/>
      <c r="H52" s="95"/>
      <c r="I52" s="95"/>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row>
    <row r="53" spans="1:40" s="87" customFormat="1" ht="15.75" hidden="1" customHeight="1">
      <c r="A53" s="90"/>
      <c r="B53" s="164"/>
      <c r="C53" s="96"/>
      <c r="D53" s="96"/>
      <c r="E53" s="96"/>
      <c r="F53" s="96"/>
      <c r="G53" s="96"/>
      <c r="H53" s="96"/>
      <c r="I53" s="96"/>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row>
    <row r="54" spans="1:40" s="87" customFormat="1" ht="15.75" hidden="1" customHeight="1">
      <c r="A54" s="90"/>
      <c r="B54" s="164"/>
      <c r="C54" s="96"/>
      <c r="D54" s="96"/>
      <c r="E54" s="96"/>
      <c r="F54" s="96"/>
      <c r="G54" s="96"/>
      <c r="H54" s="96"/>
      <c r="I54" s="96"/>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row>
    <row r="55" spans="1:40" s="87" customFormat="1" ht="15.75" hidden="1" customHeight="1">
      <c r="A55" s="90"/>
      <c r="B55" s="164"/>
      <c r="C55" s="96"/>
      <c r="D55" s="96"/>
      <c r="E55" s="96"/>
      <c r="F55" s="96"/>
      <c r="G55" s="96"/>
      <c r="H55" s="96"/>
      <c r="I55" s="96"/>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row>
    <row r="56" spans="1:40" s="87" customFormat="1" ht="15.75" hidden="1" customHeight="1">
      <c r="A56" s="90"/>
      <c r="B56" s="164"/>
      <c r="C56" s="96"/>
      <c r="D56" s="96"/>
      <c r="E56" s="96"/>
      <c r="F56" s="96"/>
      <c r="G56" s="96"/>
      <c r="H56" s="96"/>
      <c r="I56" s="96"/>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row>
    <row r="57" spans="1:40" s="87" customFormat="1" ht="15.75" hidden="1" customHeight="1">
      <c r="A57" s="90"/>
      <c r="B57" s="164"/>
      <c r="C57" s="96"/>
      <c r="D57" s="96"/>
      <c r="E57" s="96"/>
      <c r="F57" s="96"/>
      <c r="G57" s="96"/>
      <c r="H57" s="96"/>
      <c r="I57" s="96"/>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row>
    <row r="58" spans="1:40" s="87" customFormat="1" ht="15.75" hidden="1" customHeight="1">
      <c r="A58" s="90"/>
      <c r="B58" s="164"/>
      <c r="C58" s="96"/>
      <c r="D58" s="96"/>
      <c r="E58" s="96"/>
      <c r="F58" s="96"/>
      <c r="G58" s="96"/>
      <c r="H58" s="96"/>
      <c r="I58" s="96"/>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row>
    <row r="59" spans="1:40" s="87" customFormat="1" ht="15.75" hidden="1" customHeight="1">
      <c r="A59" s="90"/>
      <c r="B59" s="164"/>
      <c r="C59" s="96"/>
      <c r="D59" s="96"/>
      <c r="E59" s="96"/>
      <c r="F59" s="96"/>
      <c r="G59" s="96"/>
      <c r="H59" s="96"/>
      <c r="I59" s="96"/>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row>
    <row r="60" spans="1:40" s="87" customFormat="1" ht="15.75" hidden="1" customHeight="1">
      <c r="A60" s="90"/>
      <c r="B60" s="164"/>
      <c r="C60" s="96"/>
      <c r="D60" s="96"/>
      <c r="E60" s="96"/>
      <c r="F60" s="96"/>
      <c r="G60" s="96"/>
      <c r="H60" s="96"/>
      <c r="I60" s="96"/>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row>
    <row r="61" spans="1:40" s="87" customFormat="1" ht="15.75" hidden="1" customHeight="1">
      <c r="A61" s="90"/>
      <c r="B61" s="164"/>
      <c r="C61" s="96"/>
      <c r="D61" s="96"/>
      <c r="E61" s="96"/>
      <c r="F61" s="96"/>
      <c r="G61" s="96"/>
      <c r="H61" s="96"/>
      <c r="I61" s="96"/>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row>
    <row r="62" spans="1:40" s="87" customFormat="1" ht="15.75" hidden="1" customHeight="1">
      <c r="A62" s="90"/>
      <c r="B62" s="164"/>
      <c r="C62" s="96"/>
      <c r="D62" s="96"/>
      <c r="E62" s="96"/>
      <c r="F62" s="96"/>
      <c r="G62" s="96"/>
      <c r="H62" s="96"/>
      <c r="I62" s="96"/>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row>
    <row r="63" spans="1:40" s="87" customFormat="1" ht="15.75" hidden="1" customHeight="1">
      <c r="A63" s="90"/>
      <c r="B63" s="164"/>
      <c r="C63" s="96"/>
      <c r="D63" s="96"/>
      <c r="E63" s="96"/>
      <c r="F63" s="96"/>
      <c r="G63" s="96"/>
      <c r="H63" s="96"/>
      <c r="I63" s="96"/>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row>
    <row r="64" spans="1:40" s="87" customFormat="1" ht="15.75" hidden="1" customHeight="1">
      <c r="A64" s="90"/>
      <c r="B64" s="164"/>
      <c r="C64" s="96"/>
      <c r="D64" s="96"/>
      <c r="E64" s="96"/>
      <c r="F64" s="96"/>
      <c r="G64" s="96"/>
      <c r="H64" s="96"/>
      <c r="I64" s="96"/>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row>
    <row r="65" spans="1:40" s="87" customFormat="1" ht="15.75" hidden="1" customHeight="1">
      <c r="A65" s="90"/>
      <c r="B65" s="164"/>
      <c r="C65" s="96"/>
      <c r="D65" s="96"/>
      <c r="E65" s="96"/>
      <c r="F65" s="96"/>
      <c r="G65" s="96"/>
      <c r="H65" s="96"/>
      <c r="I65" s="96"/>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row>
    <row r="66" spans="1:40" s="87" customFormat="1" ht="15.75" hidden="1" customHeight="1">
      <c r="A66" s="90"/>
      <c r="B66" s="164"/>
      <c r="C66" s="96"/>
      <c r="D66" s="96"/>
      <c r="E66" s="96"/>
      <c r="F66" s="96"/>
      <c r="G66" s="96"/>
      <c r="H66" s="96"/>
      <c r="I66" s="96"/>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row>
    <row r="67" spans="1:40" s="87" customFormat="1" ht="15.75" hidden="1" customHeight="1">
      <c r="A67" s="90"/>
      <c r="B67" s="164"/>
      <c r="C67" s="96"/>
      <c r="D67" s="96"/>
      <c r="E67" s="96"/>
      <c r="F67" s="96"/>
      <c r="G67" s="96"/>
      <c r="H67" s="96"/>
      <c r="I67" s="96"/>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row>
    <row r="68" spans="1:40" s="87" customFormat="1" ht="15.75" hidden="1" customHeight="1">
      <c r="A68" s="90"/>
      <c r="B68" s="164"/>
      <c r="C68" s="96"/>
      <c r="D68" s="96"/>
      <c r="E68" s="96"/>
      <c r="F68" s="96"/>
      <c r="G68" s="96"/>
      <c r="H68" s="96"/>
      <c r="I68" s="96"/>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row>
    <row r="69" spans="1:40" s="87" customFormat="1" ht="15.75" hidden="1" customHeight="1">
      <c r="A69" s="90"/>
      <c r="B69" s="164"/>
      <c r="C69" s="96"/>
      <c r="D69" s="96"/>
      <c r="E69" s="96"/>
      <c r="F69" s="96"/>
      <c r="G69" s="96"/>
      <c r="H69" s="96"/>
      <c r="I69" s="96"/>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row>
    <row r="70" spans="1:40" s="87" customFormat="1" ht="15.75" hidden="1" customHeight="1">
      <c r="A70" s="90"/>
      <c r="B70" s="164"/>
      <c r="C70" s="96"/>
      <c r="D70" s="96"/>
      <c r="E70" s="96"/>
      <c r="F70" s="96"/>
      <c r="G70" s="96"/>
      <c r="H70" s="96"/>
      <c r="I70" s="96"/>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row>
    <row r="71" spans="1:40" s="87" customFormat="1" ht="15.75" hidden="1" customHeight="1">
      <c r="A71" s="90"/>
      <c r="B71" s="164"/>
      <c r="C71" s="96"/>
      <c r="D71" s="96"/>
      <c r="E71" s="96"/>
      <c r="F71" s="96"/>
      <c r="G71" s="96"/>
      <c r="H71" s="96"/>
      <c r="I71" s="96"/>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row>
    <row r="72" spans="1:40" s="87" customFormat="1" ht="15.75" hidden="1" customHeight="1">
      <c r="A72" s="90"/>
      <c r="B72" s="164"/>
      <c r="C72" s="96"/>
      <c r="D72" s="96"/>
      <c r="E72" s="96"/>
      <c r="F72" s="96"/>
      <c r="G72" s="96"/>
      <c r="H72" s="96"/>
      <c r="I72" s="96"/>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row>
    <row r="73" spans="1:40" s="87" customFormat="1" ht="15.75" hidden="1" customHeight="1">
      <c r="A73" s="90"/>
      <c r="B73" s="164"/>
      <c r="C73" s="96"/>
      <c r="D73" s="96"/>
      <c r="E73" s="96"/>
      <c r="F73" s="96"/>
      <c r="G73" s="96"/>
      <c r="H73" s="96"/>
      <c r="I73" s="96"/>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row>
    <row r="74" spans="1:40" s="87" customFormat="1" ht="15.75" hidden="1" customHeight="1">
      <c r="A74" s="90"/>
      <c r="B74" s="164"/>
      <c r="C74" s="96"/>
      <c r="D74" s="96"/>
      <c r="E74" s="96"/>
      <c r="F74" s="96"/>
      <c r="G74" s="96"/>
      <c r="H74" s="96"/>
      <c r="I74" s="96"/>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row>
    <row r="75" spans="1:40" s="87" customFormat="1" ht="15.75" hidden="1" customHeight="1">
      <c r="A75" s="90"/>
      <c r="B75" s="164"/>
      <c r="C75" s="96"/>
      <c r="D75" s="96"/>
      <c r="E75" s="96"/>
      <c r="F75" s="96"/>
      <c r="G75" s="96"/>
      <c r="H75" s="96"/>
      <c r="I75" s="96"/>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row>
    <row r="76" spans="1:40" s="87" customFormat="1" ht="15.75" hidden="1" customHeight="1">
      <c r="A76" s="90"/>
      <c r="B76" s="164"/>
      <c r="C76" s="96"/>
      <c r="D76" s="96"/>
      <c r="E76" s="96"/>
      <c r="F76" s="96"/>
      <c r="G76" s="96"/>
      <c r="H76" s="96"/>
      <c r="I76" s="96"/>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row>
    <row r="77" spans="1:40" s="87" customFormat="1" ht="15.75" hidden="1" customHeight="1">
      <c r="A77" s="90"/>
      <c r="B77" s="164"/>
      <c r="C77" s="96"/>
      <c r="D77" s="96"/>
      <c r="E77" s="96"/>
      <c r="F77" s="96"/>
      <c r="G77" s="96"/>
      <c r="H77" s="96"/>
      <c r="I77" s="96"/>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row>
    <row r="78" spans="1:40" s="87" customFormat="1" ht="15.75" hidden="1" customHeight="1">
      <c r="A78" s="90"/>
      <c r="B78" s="164"/>
      <c r="C78" s="96"/>
      <c r="D78" s="96"/>
      <c r="E78" s="96"/>
      <c r="F78" s="96"/>
      <c r="G78" s="96"/>
      <c r="H78" s="96"/>
      <c r="I78" s="96"/>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row>
    <row r="79" spans="1:40" s="87" customFormat="1" ht="15.75" hidden="1" customHeight="1">
      <c r="A79" s="90"/>
      <c r="B79" s="164"/>
      <c r="C79" s="96"/>
      <c r="D79" s="96"/>
      <c r="E79" s="96"/>
      <c r="F79" s="96"/>
      <c r="G79" s="96"/>
      <c r="H79" s="96"/>
      <c r="I79" s="96"/>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row>
    <row r="80" spans="1:40" s="87" customFormat="1" ht="15.75" hidden="1" customHeight="1">
      <c r="A80" s="90"/>
      <c r="B80" s="164"/>
      <c r="C80" s="96"/>
      <c r="D80" s="96"/>
      <c r="E80" s="96"/>
      <c r="F80" s="96"/>
      <c r="G80" s="96"/>
      <c r="H80" s="96"/>
      <c r="I80" s="96"/>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row>
    <row r="81" spans="1:40" s="87" customFormat="1" ht="15.75" hidden="1" customHeight="1">
      <c r="A81" s="90"/>
      <c r="B81" s="164"/>
      <c r="C81" s="96"/>
      <c r="D81" s="96"/>
      <c r="E81" s="96"/>
      <c r="F81" s="96"/>
      <c r="G81" s="96"/>
      <c r="H81" s="96"/>
      <c r="I81" s="96"/>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row>
    <row r="82" spans="1:40" s="87" customFormat="1" ht="15.75" hidden="1" customHeight="1">
      <c r="A82" s="90"/>
      <c r="B82" s="164"/>
      <c r="C82" s="96"/>
      <c r="D82" s="96"/>
      <c r="E82" s="96"/>
      <c r="F82" s="96"/>
      <c r="G82" s="96"/>
      <c r="H82" s="96"/>
      <c r="I82" s="96"/>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row>
    <row r="83" spans="1:40" s="87" customFormat="1" ht="15.75" hidden="1" customHeight="1">
      <c r="A83" s="90"/>
      <c r="B83" s="164"/>
      <c r="C83" s="96"/>
      <c r="D83" s="96"/>
      <c r="E83" s="96"/>
      <c r="F83" s="96"/>
      <c r="G83" s="96"/>
      <c r="H83" s="96"/>
      <c r="I83" s="96"/>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row>
    <row r="84" spans="1:40" s="87" customFormat="1" ht="15.75" hidden="1" customHeight="1">
      <c r="A84" s="90"/>
      <c r="B84" s="164"/>
      <c r="C84" s="96"/>
      <c r="D84" s="96"/>
      <c r="E84" s="96"/>
      <c r="F84" s="96"/>
      <c r="G84" s="96"/>
      <c r="H84" s="96"/>
      <c r="I84" s="96"/>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row>
    <row r="85" spans="1:40" s="87" customFormat="1" ht="15.75" hidden="1" customHeight="1">
      <c r="A85" s="90"/>
      <c r="B85" s="164"/>
      <c r="C85" s="96"/>
      <c r="D85" s="96"/>
      <c r="E85" s="96"/>
      <c r="F85" s="96"/>
      <c r="G85" s="96"/>
      <c r="H85" s="96"/>
      <c r="I85" s="96"/>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row>
    <row r="86" spans="1:40" s="87" customFormat="1" ht="15.75" hidden="1" customHeight="1">
      <c r="A86" s="90"/>
      <c r="B86" s="164"/>
      <c r="C86" s="96"/>
      <c r="D86" s="96"/>
      <c r="E86" s="96"/>
      <c r="F86" s="96"/>
      <c r="G86" s="96"/>
      <c r="H86" s="96"/>
      <c r="I86" s="96"/>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row>
    <row r="87" spans="1:40" s="87" customFormat="1" ht="15.75" hidden="1" customHeight="1">
      <c r="A87" s="90"/>
      <c r="B87" s="164"/>
      <c r="C87" s="96"/>
      <c r="D87" s="96"/>
      <c r="E87" s="96"/>
      <c r="F87" s="96"/>
      <c r="G87" s="96"/>
      <c r="H87" s="96"/>
      <c r="I87" s="96"/>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row>
    <row r="88" spans="1:40" s="87" customFormat="1" ht="15.75" hidden="1" customHeight="1">
      <c r="A88" s="90"/>
      <c r="B88" s="164"/>
      <c r="C88" s="96"/>
      <c r="D88" s="96"/>
      <c r="E88" s="96"/>
      <c r="F88" s="96"/>
      <c r="G88" s="96"/>
      <c r="H88" s="96"/>
      <c r="I88" s="96"/>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row>
    <row r="89" spans="1:40" s="87" customFormat="1" ht="15.75" hidden="1" customHeight="1">
      <c r="A89" s="90"/>
      <c r="B89" s="164"/>
      <c r="C89" s="96"/>
      <c r="D89" s="96"/>
      <c r="E89" s="96"/>
      <c r="F89" s="96"/>
      <c r="G89" s="96"/>
      <c r="H89" s="96"/>
      <c r="I89" s="96"/>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row>
    <row r="90" spans="1:40" s="87" customFormat="1" ht="15.75" hidden="1" customHeight="1">
      <c r="A90" s="90"/>
      <c r="B90" s="164"/>
      <c r="C90" s="96"/>
      <c r="D90" s="96"/>
      <c r="E90" s="96"/>
      <c r="F90" s="96"/>
      <c r="G90" s="96"/>
      <c r="H90" s="96"/>
      <c r="I90" s="96"/>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row>
    <row r="91" spans="1:40" s="87" customFormat="1" ht="15.75" hidden="1" customHeight="1">
      <c r="A91" s="90"/>
      <c r="B91" s="164"/>
      <c r="C91" s="96"/>
      <c r="D91" s="96"/>
      <c r="E91" s="96"/>
      <c r="F91" s="96"/>
      <c r="G91" s="96"/>
      <c r="H91" s="96"/>
      <c r="I91" s="96"/>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row>
    <row r="92" spans="1:40" s="87" customFormat="1" ht="15.75" hidden="1" customHeight="1">
      <c r="A92" s="90"/>
      <c r="B92" s="164"/>
      <c r="C92" s="96"/>
      <c r="D92" s="96"/>
      <c r="E92" s="96"/>
      <c r="F92" s="96"/>
      <c r="G92" s="96"/>
      <c r="H92" s="96"/>
      <c r="I92" s="96"/>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row>
    <row r="93" spans="1:40" s="87" customFormat="1" ht="15.75" hidden="1" customHeight="1">
      <c r="A93" s="90"/>
      <c r="B93" s="164"/>
      <c r="C93" s="96"/>
      <c r="D93" s="96"/>
      <c r="E93" s="96"/>
      <c r="F93" s="96"/>
      <c r="G93" s="96"/>
      <c r="H93" s="96"/>
      <c r="I93" s="96"/>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row>
    <row r="94" spans="1:40" s="87" customFormat="1" ht="15.75" hidden="1" customHeight="1">
      <c r="A94" s="90"/>
      <c r="B94" s="164"/>
      <c r="C94" s="96"/>
      <c r="D94" s="96"/>
      <c r="E94" s="96"/>
      <c r="F94" s="96"/>
      <c r="G94" s="96"/>
      <c r="H94" s="96"/>
      <c r="I94" s="96"/>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row>
    <row r="95" spans="1:40" s="87" customFormat="1" ht="15.75" hidden="1" customHeight="1">
      <c r="A95" s="90"/>
      <c r="B95" s="164"/>
      <c r="C95" s="96"/>
      <c r="D95" s="96"/>
      <c r="E95" s="96"/>
      <c r="F95" s="96"/>
      <c r="G95" s="96"/>
      <c r="H95" s="96"/>
      <c r="I95" s="96"/>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row>
    <row r="96" spans="1:40" s="87" customFormat="1" ht="15.75" hidden="1" customHeight="1">
      <c r="A96" s="90"/>
      <c r="B96" s="164"/>
      <c r="C96" s="96"/>
      <c r="D96" s="96"/>
      <c r="E96" s="96"/>
      <c r="F96" s="96"/>
      <c r="G96" s="96"/>
      <c r="H96" s="96"/>
      <c r="I96" s="96"/>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row>
    <row r="97" spans="1:40" s="87" customFormat="1" ht="15.75" hidden="1" customHeight="1">
      <c r="A97" s="90"/>
      <c r="B97" s="164"/>
      <c r="C97" s="96"/>
      <c r="D97" s="96"/>
      <c r="E97" s="96"/>
      <c r="F97" s="96"/>
      <c r="G97" s="96"/>
      <c r="H97" s="96"/>
      <c r="I97" s="96"/>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row>
    <row r="98" spans="1:40" s="87" customFormat="1" ht="15.75" hidden="1" customHeight="1">
      <c r="A98" s="90"/>
      <c r="B98" s="164"/>
      <c r="C98" s="96"/>
      <c r="D98" s="96"/>
      <c r="E98" s="96"/>
      <c r="F98" s="96"/>
      <c r="G98" s="96"/>
      <c r="H98" s="96"/>
      <c r="I98" s="96"/>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row>
    <row r="99" spans="1:40" s="87" customFormat="1" ht="15.75" hidden="1" customHeight="1">
      <c r="A99" s="90"/>
      <c r="B99" s="164"/>
      <c r="C99" s="96"/>
      <c r="D99" s="96"/>
      <c r="E99" s="96"/>
      <c r="F99" s="96"/>
      <c r="G99" s="96"/>
      <c r="H99" s="96"/>
      <c r="I99" s="96"/>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row>
    <row r="100" spans="1:40" s="87" customFormat="1" ht="15.75" hidden="1" customHeight="1">
      <c r="A100" s="90"/>
      <c r="B100" s="164"/>
      <c r="C100" s="96"/>
      <c r="D100" s="96"/>
      <c r="E100" s="96"/>
      <c r="F100" s="96"/>
      <c r="G100" s="96"/>
      <c r="H100" s="96"/>
      <c r="I100" s="96"/>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row>
    <row r="101" spans="1:40" s="87" customFormat="1" ht="15.75" hidden="1" customHeight="1">
      <c r="A101" s="90"/>
      <c r="B101" s="164"/>
      <c r="C101" s="96"/>
      <c r="D101" s="96"/>
      <c r="E101" s="96"/>
      <c r="F101" s="96"/>
      <c r="G101" s="96"/>
      <c r="H101" s="96"/>
      <c r="I101" s="96"/>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row>
    <row r="102" spans="1:40" s="87" customFormat="1" ht="15.75" hidden="1" customHeight="1">
      <c r="A102" s="90"/>
      <c r="B102" s="164"/>
      <c r="C102" s="96"/>
      <c r="D102" s="96"/>
      <c r="E102" s="96"/>
      <c r="F102" s="96"/>
      <c r="G102" s="96"/>
      <c r="H102" s="96"/>
      <c r="I102" s="96"/>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row>
    <row r="103" spans="1:40" s="87" customFormat="1" ht="15.75" hidden="1" customHeight="1">
      <c r="A103" s="90"/>
      <c r="B103" s="164"/>
      <c r="C103" s="96"/>
      <c r="D103" s="96"/>
      <c r="E103" s="96"/>
      <c r="F103" s="96"/>
      <c r="G103" s="96"/>
      <c r="H103" s="96"/>
      <c r="I103" s="96"/>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row>
    <row r="104" spans="1:40" s="87" customFormat="1" ht="15.75" hidden="1" customHeight="1">
      <c r="A104" s="90"/>
      <c r="B104" s="164"/>
      <c r="C104" s="96"/>
      <c r="D104" s="96"/>
      <c r="E104" s="96"/>
      <c r="F104" s="96"/>
      <c r="G104" s="96"/>
      <c r="H104" s="96"/>
      <c r="I104" s="96"/>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row>
    <row r="105" spans="1:40" s="87" customFormat="1" ht="15.75" hidden="1" customHeight="1">
      <c r="A105" s="90"/>
      <c r="B105" s="164"/>
      <c r="C105" s="96"/>
      <c r="D105" s="96"/>
      <c r="E105" s="96"/>
      <c r="F105" s="96"/>
      <c r="G105" s="96"/>
      <c r="H105" s="96"/>
      <c r="I105" s="96"/>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row>
    <row r="106" spans="1:40" s="87" customFormat="1" ht="15.75" hidden="1" customHeight="1">
      <c r="A106" s="90"/>
      <c r="B106" s="164"/>
      <c r="C106" s="96"/>
      <c r="D106" s="96"/>
      <c r="E106" s="96"/>
      <c r="F106" s="96"/>
      <c r="G106" s="96"/>
      <c r="H106" s="96"/>
      <c r="I106" s="96"/>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row>
    <row r="107" spans="1:40" s="87" customFormat="1" ht="15.75" hidden="1" customHeight="1">
      <c r="A107" s="90"/>
      <c r="B107" s="164"/>
      <c r="C107" s="96"/>
      <c r="D107" s="96"/>
      <c r="E107" s="96"/>
      <c r="F107" s="96"/>
      <c r="G107" s="96"/>
      <c r="H107" s="96"/>
      <c r="I107" s="96"/>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row>
    <row r="108" spans="1:40" s="87" customFormat="1" ht="15.75" hidden="1" customHeight="1">
      <c r="A108" s="90"/>
      <c r="B108" s="164"/>
      <c r="C108" s="96"/>
      <c r="D108" s="96"/>
      <c r="E108" s="96"/>
      <c r="F108" s="96"/>
      <c r="G108" s="96"/>
      <c r="H108" s="96"/>
      <c r="I108" s="96"/>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row>
    <row r="109" spans="1:40" s="87" customFormat="1" ht="15.75" hidden="1" customHeight="1">
      <c r="A109" s="90"/>
      <c r="B109" s="164"/>
      <c r="C109" s="96"/>
      <c r="D109" s="96"/>
      <c r="E109" s="96"/>
      <c r="F109" s="96"/>
      <c r="G109" s="96"/>
      <c r="H109" s="96"/>
      <c r="I109" s="96"/>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row>
    <row r="110" spans="1:40" s="87" customFormat="1" ht="15.75" hidden="1" customHeight="1">
      <c r="A110" s="90"/>
      <c r="B110" s="164"/>
      <c r="C110" s="96"/>
      <c r="D110" s="96"/>
      <c r="E110" s="96"/>
      <c r="F110" s="96"/>
      <c r="G110" s="96"/>
      <c r="H110" s="96"/>
      <c r="I110" s="96"/>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row>
    <row r="111" spans="1:40" s="87" customFormat="1" ht="15.75" hidden="1" customHeight="1">
      <c r="A111" s="90"/>
      <c r="B111" s="164"/>
      <c r="C111" s="96"/>
      <c r="D111" s="96"/>
      <c r="E111" s="96"/>
      <c r="F111" s="96"/>
      <c r="G111" s="96"/>
      <c r="H111" s="96"/>
      <c r="I111" s="96"/>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row>
    <row r="112" spans="1:40" s="87" customFormat="1" ht="15.75" hidden="1" customHeight="1">
      <c r="A112" s="90"/>
      <c r="B112" s="164"/>
      <c r="C112" s="96"/>
      <c r="D112" s="96"/>
      <c r="E112" s="96"/>
      <c r="F112" s="96"/>
      <c r="G112" s="96"/>
      <c r="H112" s="96"/>
      <c r="I112" s="96"/>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row>
    <row r="113" spans="1:40" s="87" customFormat="1" ht="15.75" hidden="1" customHeight="1">
      <c r="A113" s="90"/>
      <c r="B113" s="164"/>
      <c r="C113" s="96"/>
      <c r="D113" s="96"/>
      <c r="E113" s="96"/>
      <c r="F113" s="96"/>
      <c r="G113" s="96"/>
      <c r="H113" s="96"/>
      <c r="I113" s="96"/>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row>
    <row r="114" spans="1:40" s="87" customFormat="1" ht="15.75" hidden="1" customHeight="1">
      <c r="A114" s="90"/>
      <c r="B114" s="164"/>
      <c r="C114" s="96"/>
      <c r="D114" s="96"/>
      <c r="E114" s="96"/>
      <c r="F114" s="96"/>
      <c r="G114" s="96"/>
      <c r="H114" s="96"/>
      <c r="I114" s="96"/>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row>
    <row r="115" spans="1:40" s="87" customFormat="1" ht="15.75" hidden="1" customHeight="1">
      <c r="A115" s="90"/>
      <c r="B115" s="164"/>
      <c r="C115" s="96"/>
      <c r="D115" s="96"/>
      <c r="E115" s="96"/>
      <c r="F115" s="96"/>
      <c r="G115" s="96"/>
      <c r="H115" s="96"/>
      <c r="I115" s="96"/>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row>
    <row r="116" spans="1:40" s="87" customFormat="1" ht="15.75" hidden="1" customHeight="1">
      <c r="A116" s="90"/>
      <c r="B116" s="164"/>
      <c r="C116" s="96"/>
      <c r="D116" s="96"/>
      <c r="E116" s="96"/>
      <c r="F116" s="96"/>
      <c r="G116" s="96"/>
      <c r="H116" s="96"/>
      <c r="I116" s="96"/>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row>
    <row r="117" spans="1:40" s="87" customFormat="1" ht="15.75" hidden="1" customHeight="1">
      <c r="A117" s="90"/>
      <c r="B117" s="164"/>
      <c r="C117" s="96"/>
      <c r="D117" s="96"/>
      <c r="E117" s="96"/>
      <c r="F117" s="96"/>
      <c r="G117" s="96"/>
      <c r="H117" s="96"/>
      <c r="I117" s="96"/>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row>
    <row r="118" spans="1:40" s="87" customFormat="1" ht="15.75" hidden="1" customHeight="1">
      <c r="A118" s="90"/>
      <c r="B118" s="164"/>
      <c r="C118" s="96"/>
      <c r="D118" s="96"/>
      <c r="E118" s="96"/>
      <c r="F118" s="96"/>
      <c r="G118" s="96"/>
      <c r="H118" s="96"/>
      <c r="I118" s="96"/>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row>
    <row r="119" spans="1:40" s="87" customFormat="1" ht="15.75" hidden="1" customHeight="1">
      <c r="A119" s="90"/>
      <c r="B119" s="164"/>
      <c r="C119" s="96"/>
      <c r="D119" s="96"/>
      <c r="E119" s="96"/>
      <c r="F119" s="96"/>
      <c r="G119" s="96"/>
      <c r="H119" s="96"/>
      <c r="I119" s="96"/>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row>
    <row r="120" spans="1:40" s="87" customFormat="1" ht="15.75" hidden="1" customHeight="1">
      <c r="A120" s="90"/>
      <c r="B120" s="164"/>
      <c r="C120" s="96"/>
      <c r="D120" s="96"/>
      <c r="E120" s="96"/>
      <c r="F120" s="96"/>
      <c r="G120" s="96"/>
      <c r="H120" s="96"/>
      <c r="I120" s="96"/>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row>
    <row r="121" spans="1:40" s="87" customFormat="1" ht="15.75" hidden="1" customHeight="1">
      <c r="A121" s="90"/>
      <c r="B121" s="164"/>
      <c r="C121" s="96"/>
      <c r="D121" s="96"/>
      <c r="E121" s="96"/>
      <c r="F121" s="96"/>
      <c r="G121" s="96"/>
      <c r="H121" s="96"/>
      <c r="I121" s="96"/>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row>
    <row r="122" spans="1:40" s="87" customFormat="1" ht="15.75" hidden="1" customHeight="1">
      <c r="A122" s="90"/>
      <c r="B122" s="164"/>
      <c r="C122" s="96"/>
      <c r="D122" s="96"/>
      <c r="E122" s="96"/>
      <c r="F122" s="96"/>
      <c r="G122" s="96"/>
      <c r="H122" s="96"/>
      <c r="I122" s="96"/>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row>
    <row r="123" spans="1:40" s="87" customFormat="1" ht="15.75" hidden="1" customHeight="1">
      <c r="A123" s="90"/>
      <c r="B123" s="164"/>
      <c r="C123" s="96"/>
      <c r="D123" s="96"/>
      <c r="E123" s="96"/>
      <c r="F123" s="96"/>
      <c r="G123" s="96"/>
      <c r="H123" s="96"/>
      <c r="I123" s="96"/>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row>
    <row r="124" spans="1:40" s="87" customFormat="1" ht="15.75" hidden="1" customHeight="1">
      <c r="A124" s="90"/>
      <c r="B124" s="164"/>
      <c r="C124" s="96"/>
      <c r="D124" s="96"/>
      <c r="E124" s="96"/>
      <c r="F124" s="96"/>
      <c r="G124" s="96"/>
      <c r="H124" s="96"/>
      <c r="I124" s="96"/>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row>
    <row r="125" spans="1:40" s="87" customFormat="1" ht="15.75" hidden="1" customHeight="1">
      <c r="A125" s="90"/>
      <c r="B125" s="164"/>
      <c r="C125" s="96"/>
      <c r="D125" s="96"/>
      <c r="E125" s="96"/>
      <c r="F125" s="96"/>
      <c r="G125" s="96"/>
      <c r="H125" s="96"/>
      <c r="I125" s="96"/>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row>
    <row r="126" spans="1:40" s="87" customFormat="1" ht="15.75" hidden="1" customHeight="1">
      <c r="A126" s="90"/>
      <c r="B126" s="164"/>
      <c r="C126" s="96"/>
      <c r="D126" s="96"/>
      <c r="E126" s="96"/>
      <c r="F126" s="96"/>
      <c r="G126" s="96"/>
      <c r="H126" s="96"/>
      <c r="I126" s="96"/>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row>
    <row r="127" spans="1:40" s="87" customFormat="1" ht="15.75" hidden="1" customHeight="1">
      <c r="A127" s="90"/>
      <c r="B127" s="164"/>
      <c r="C127" s="96"/>
      <c r="D127" s="96"/>
      <c r="E127" s="96"/>
      <c r="F127" s="96"/>
      <c r="G127" s="96"/>
      <c r="H127" s="96"/>
      <c r="I127" s="96"/>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row>
    <row r="128" spans="1:40" s="87" customFormat="1" ht="15.75" hidden="1" customHeight="1">
      <c r="A128" s="90"/>
      <c r="B128" s="164"/>
      <c r="C128" s="96"/>
      <c r="D128" s="96"/>
      <c r="E128" s="96"/>
      <c r="F128" s="96"/>
      <c r="G128" s="96"/>
      <c r="H128" s="96"/>
      <c r="I128" s="96"/>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row>
    <row r="129" spans="1:40" s="87" customFormat="1" ht="15.75" hidden="1" customHeight="1">
      <c r="A129" s="90"/>
      <c r="B129" s="164"/>
      <c r="C129" s="96"/>
      <c r="D129" s="96"/>
      <c r="E129" s="96"/>
      <c r="F129" s="96"/>
      <c r="G129" s="96"/>
      <c r="H129" s="96"/>
      <c r="I129" s="96"/>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row>
    <row r="130" spans="1:40" s="87" customFormat="1" ht="15.75" hidden="1" customHeight="1">
      <c r="A130" s="90"/>
      <c r="B130" s="164"/>
      <c r="C130" s="96"/>
      <c r="D130" s="96"/>
      <c r="E130" s="96"/>
      <c r="F130" s="96"/>
      <c r="G130" s="96"/>
      <c r="H130" s="96"/>
      <c r="I130" s="96"/>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row>
    <row r="131" spans="1:40" s="87" customFormat="1" ht="15.75" hidden="1" customHeight="1">
      <c r="A131" s="90"/>
      <c r="B131" s="164"/>
      <c r="C131" s="96"/>
      <c r="D131" s="96"/>
      <c r="E131" s="96"/>
      <c r="F131" s="96"/>
      <c r="G131" s="96"/>
      <c r="H131" s="96"/>
      <c r="I131" s="96"/>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row>
    <row r="132" spans="1:40" s="87" customFormat="1" ht="15.75" hidden="1" customHeight="1">
      <c r="A132" s="90"/>
      <c r="B132" s="164"/>
      <c r="C132" s="96"/>
      <c r="D132" s="96"/>
      <c r="E132" s="96"/>
      <c r="F132" s="96"/>
      <c r="G132" s="96"/>
      <c r="H132" s="96"/>
      <c r="I132" s="96"/>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row>
    <row r="133" spans="1:40" s="87" customFormat="1" ht="15.75" hidden="1" customHeight="1">
      <c r="A133" s="90"/>
      <c r="B133" s="164"/>
      <c r="C133" s="96"/>
      <c r="D133" s="96"/>
      <c r="E133" s="96"/>
      <c r="F133" s="96"/>
      <c r="G133" s="96"/>
      <c r="H133" s="96"/>
      <c r="I133" s="96"/>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row>
    <row r="134" spans="1:40" s="87" customFormat="1" ht="15.75" hidden="1" customHeight="1">
      <c r="A134" s="90"/>
      <c r="B134" s="164"/>
      <c r="C134" s="96"/>
      <c r="D134" s="96"/>
      <c r="E134" s="96"/>
      <c r="F134" s="96"/>
      <c r="G134" s="96"/>
      <c r="H134" s="96"/>
      <c r="I134" s="96"/>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row>
    <row r="135" spans="1:40" s="87" customFormat="1" ht="15.75" hidden="1" customHeight="1">
      <c r="A135" s="90"/>
      <c r="B135" s="164"/>
      <c r="C135" s="96"/>
      <c r="D135" s="96"/>
      <c r="E135" s="96"/>
      <c r="F135" s="96"/>
      <c r="G135" s="96"/>
      <c r="H135" s="96"/>
      <c r="I135" s="96"/>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row>
    <row r="136" spans="1:40" s="87" customFormat="1" ht="15.75" hidden="1" customHeight="1">
      <c r="A136" s="90"/>
      <c r="B136" s="164"/>
      <c r="C136" s="96"/>
      <c r="D136" s="96"/>
      <c r="E136" s="96"/>
      <c r="F136" s="96"/>
      <c r="G136" s="96"/>
      <c r="H136" s="96"/>
      <c r="I136" s="96"/>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row>
    <row r="137" spans="1:40" s="87" customFormat="1" ht="15.75" hidden="1" customHeight="1">
      <c r="A137" s="90"/>
      <c r="B137" s="164"/>
      <c r="C137" s="96"/>
      <c r="D137" s="96"/>
      <c r="E137" s="96"/>
      <c r="F137" s="96"/>
      <c r="G137" s="96"/>
      <c r="H137" s="96"/>
      <c r="I137" s="96"/>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row>
    <row r="138" spans="1:40" s="87" customFormat="1" ht="15.75" hidden="1" customHeight="1">
      <c r="A138" s="90"/>
      <c r="B138" s="164"/>
      <c r="C138" s="96"/>
      <c r="D138" s="96"/>
      <c r="E138" s="96"/>
      <c r="F138" s="96"/>
      <c r="G138" s="96"/>
      <c r="H138" s="96"/>
      <c r="I138" s="96"/>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row>
    <row r="139" spans="1:40" s="87" customFormat="1" ht="15.75" hidden="1" customHeight="1">
      <c r="A139" s="90"/>
      <c r="B139" s="164"/>
      <c r="C139" s="96"/>
      <c r="D139" s="96"/>
      <c r="E139" s="96"/>
      <c r="F139" s="96"/>
      <c r="G139" s="96"/>
      <c r="H139" s="96"/>
      <c r="I139" s="96"/>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row>
    <row r="140" spans="1:40" s="87" customFormat="1" ht="15.75" hidden="1" customHeight="1">
      <c r="A140" s="90"/>
      <c r="B140" s="164"/>
      <c r="C140" s="96"/>
      <c r="D140" s="96"/>
      <c r="E140" s="96"/>
      <c r="F140" s="96"/>
      <c r="G140" s="96"/>
      <c r="H140" s="96"/>
      <c r="I140" s="96"/>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row>
    <row r="141" spans="1:40" s="87" customFormat="1" ht="15.75" hidden="1" customHeight="1">
      <c r="A141" s="90"/>
      <c r="B141" s="164"/>
      <c r="C141" s="96"/>
      <c r="D141" s="96"/>
      <c r="E141" s="96"/>
      <c r="F141" s="96"/>
      <c r="G141" s="96"/>
      <c r="H141" s="96"/>
      <c r="I141" s="96"/>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row>
    <row r="142" spans="1:40" s="87" customFormat="1" ht="15.75" hidden="1" customHeight="1">
      <c r="A142" s="90"/>
      <c r="B142" s="164"/>
      <c r="C142" s="96"/>
      <c r="D142" s="96"/>
      <c r="E142" s="96"/>
      <c r="F142" s="96"/>
      <c r="G142" s="96"/>
      <c r="H142" s="96"/>
      <c r="I142" s="96"/>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row>
    <row r="143" spans="1:40" s="87" customFormat="1" ht="15.75" hidden="1" customHeight="1">
      <c r="A143" s="90"/>
      <c r="B143" s="164"/>
      <c r="C143" s="96"/>
      <c r="D143" s="96"/>
      <c r="E143" s="96"/>
      <c r="F143" s="96"/>
      <c r="G143" s="96"/>
      <c r="H143" s="96"/>
      <c r="I143" s="96"/>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row>
    <row r="144" spans="1:40" s="87" customFormat="1" ht="15.75" hidden="1" customHeight="1">
      <c r="A144" s="90"/>
      <c r="B144" s="164"/>
      <c r="C144" s="96"/>
      <c r="D144" s="96"/>
      <c r="E144" s="96"/>
      <c r="F144" s="96"/>
      <c r="G144" s="96"/>
      <c r="H144" s="96"/>
      <c r="I144" s="96"/>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row>
    <row r="145" spans="1:40" s="87" customFormat="1" ht="15.75" hidden="1" customHeight="1">
      <c r="A145" s="90"/>
      <c r="B145" s="164"/>
      <c r="C145" s="96"/>
      <c r="D145" s="96"/>
      <c r="E145" s="96"/>
      <c r="F145" s="96"/>
      <c r="G145" s="96"/>
      <c r="H145" s="96"/>
      <c r="I145" s="96"/>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row>
    <row r="146" spans="1:40" s="87" customFormat="1" ht="15.75" hidden="1" customHeight="1">
      <c r="A146" s="90"/>
      <c r="B146" s="164"/>
      <c r="C146" s="96"/>
      <c r="D146" s="96"/>
      <c r="E146" s="96"/>
      <c r="F146" s="96"/>
      <c r="G146" s="96"/>
      <c r="H146" s="96"/>
      <c r="I146" s="96"/>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row>
    <row r="147" spans="1:40" s="87" customFormat="1" ht="15.75" hidden="1" customHeight="1">
      <c r="A147" s="90"/>
      <c r="B147" s="164"/>
      <c r="C147" s="96"/>
      <c r="D147" s="96"/>
      <c r="E147" s="96"/>
      <c r="F147" s="96"/>
      <c r="G147" s="96"/>
      <c r="H147" s="96"/>
      <c r="I147" s="96"/>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row>
    <row r="148" spans="1:40" s="87" customFormat="1" ht="15.75" hidden="1" customHeight="1">
      <c r="A148" s="90"/>
      <c r="B148" s="164"/>
      <c r="C148" s="96"/>
      <c r="D148" s="96"/>
      <c r="E148" s="96"/>
      <c r="F148" s="96"/>
      <c r="G148" s="96"/>
      <c r="H148" s="96"/>
      <c r="I148" s="96"/>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row>
    <row r="149" spans="1:40" s="87" customFormat="1" ht="15.75" hidden="1" customHeight="1">
      <c r="A149" s="90"/>
      <c r="B149" s="164"/>
      <c r="C149" s="96"/>
      <c r="D149" s="96"/>
      <c r="E149" s="96"/>
      <c r="F149" s="96"/>
      <c r="G149" s="96"/>
      <c r="H149" s="96"/>
      <c r="I149" s="96"/>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row>
    <row r="150" spans="1:40" s="87" customFormat="1" ht="15.75" hidden="1" customHeight="1">
      <c r="A150" s="90"/>
      <c r="B150" s="164"/>
      <c r="C150" s="96"/>
      <c r="D150" s="96"/>
      <c r="E150" s="96"/>
      <c r="F150" s="96"/>
      <c r="G150" s="96"/>
      <c r="H150" s="96"/>
      <c r="I150" s="96"/>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row>
    <row r="151" spans="1:40" s="87" customFormat="1" ht="15.75" hidden="1" customHeight="1">
      <c r="A151" s="90"/>
      <c r="B151" s="164"/>
      <c r="C151" s="96"/>
      <c r="D151" s="96"/>
      <c r="E151" s="96"/>
      <c r="F151" s="96"/>
      <c r="G151" s="96"/>
      <c r="H151" s="96"/>
      <c r="I151" s="96"/>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row>
    <row r="152" spans="1:40" s="87" customFormat="1" ht="15.75" hidden="1" customHeight="1">
      <c r="A152" s="90"/>
      <c r="B152" s="164"/>
      <c r="C152" s="96"/>
      <c r="D152" s="96"/>
      <c r="E152" s="96"/>
      <c r="F152" s="96"/>
      <c r="G152" s="96"/>
      <c r="H152" s="96"/>
      <c r="I152" s="96"/>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row>
    <row r="153" spans="1:40" s="87" customFormat="1" ht="15.75" hidden="1" customHeight="1">
      <c r="A153" s="90"/>
      <c r="B153" s="164"/>
      <c r="C153" s="96"/>
      <c r="D153" s="96"/>
      <c r="E153" s="96"/>
      <c r="F153" s="96"/>
      <c r="G153" s="96"/>
      <c r="H153" s="96"/>
      <c r="I153" s="96"/>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row>
    <row r="154" spans="1:40" s="87" customFormat="1" ht="15.75" hidden="1" customHeight="1">
      <c r="A154" s="90"/>
      <c r="B154" s="164"/>
      <c r="C154" s="96"/>
      <c r="D154" s="96"/>
      <c r="E154" s="96"/>
      <c r="F154" s="96"/>
      <c r="G154" s="96"/>
      <c r="H154" s="96"/>
      <c r="I154" s="96"/>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row>
    <row r="155" spans="1:40" s="87" customFormat="1" ht="15.75" hidden="1" customHeight="1">
      <c r="A155" s="90"/>
      <c r="B155" s="164"/>
      <c r="C155" s="96"/>
      <c r="D155" s="96"/>
      <c r="E155" s="96"/>
      <c r="F155" s="96"/>
      <c r="G155" s="96"/>
      <c r="H155" s="96"/>
      <c r="I155" s="96"/>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row>
    <row r="156" spans="1:40" s="87" customFormat="1" ht="15.75" hidden="1" customHeight="1">
      <c r="A156" s="90"/>
      <c r="B156" s="164"/>
      <c r="C156" s="96"/>
      <c r="D156" s="96"/>
      <c r="E156" s="96"/>
      <c r="F156" s="96"/>
      <c r="G156" s="96"/>
      <c r="H156" s="96"/>
      <c r="I156" s="96"/>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row>
    <row r="157" spans="1:40" s="87" customFormat="1" ht="15.75" hidden="1" customHeight="1">
      <c r="A157" s="90"/>
      <c r="B157" s="164"/>
      <c r="C157" s="96"/>
      <c r="D157" s="96"/>
      <c r="E157" s="96"/>
      <c r="F157" s="96"/>
      <c r="G157" s="96"/>
      <c r="H157" s="96"/>
      <c r="I157" s="96"/>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row>
    <row r="158" spans="1:40" s="87" customFormat="1" ht="15.75" hidden="1" customHeight="1">
      <c r="A158" s="90"/>
      <c r="B158" s="164"/>
      <c r="C158" s="96"/>
      <c r="D158" s="96"/>
      <c r="E158" s="96"/>
      <c r="F158" s="96"/>
      <c r="G158" s="96"/>
      <c r="H158" s="96"/>
      <c r="I158" s="96"/>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row>
    <row r="159" spans="1:40" s="87" customFormat="1" ht="15.75" hidden="1" customHeight="1">
      <c r="A159" s="90"/>
      <c r="B159" s="164"/>
      <c r="C159" s="96"/>
      <c r="D159" s="96"/>
      <c r="E159" s="96"/>
      <c r="F159" s="96"/>
      <c r="G159" s="96"/>
      <c r="H159" s="96"/>
      <c r="I159" s="96"/>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row>
    <row r="160" spans="1:40" s="87" customFormat="1" ht="15.75" hidden="1" customHeight="1">
      <c r="A160" s="90"/>
      <c r="B160" s="164"/>
      <c r="C160" s="96"/>
      <c r="D160" s="96"/>
      <c r="E160" s="96"/>
      <c r="F160" s="96"/>
      <c r="G160" s="96"/>
      <c r="H160" s="96"/>
      <c r="I160" s="96"/>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row>
    <row r="161" spans="1:40" s="87" customFormat="1" ht="15.75" hidden="1" customHeight="1">
      <c r="A161" s="90"/>
      <c r="B161" s="164"/>
      <c r="C161" s="96"/>
      <c r="D161" s="96"/>
      <c r="E161" s="96"/>
      <c r="F161" s="96"/>
      <c r="G161" s="96"/>
      <c r="H161" s="96"/>
      <c r="I161" s="96"/>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row>
    <row r="162" spans="1:40" s="87" customFormat="1" ht="15.75" hidden="1" customHeight="1">
      <c r="A162" s="90"/>
      <c r="B162" s="164"/>
      <c r="C162" s="96"/>
      <c r="D162" s="96"/>
      <c r="E162" s="96"/>
      <c r="F162" s="96"/>
      <c r="G162" s="96"/>
      <c r="H162" s="96"/>
      <c r="I162" s="96"/>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row>
    <row r="163" spans="1:40" s="87" customFormat="1" ht="15.75" hidden="1" customHeight="1">
      <c r="A163" s="90"/>
      <c r="B163" s="164"/>
      <c r="C163" s="96"/>
      <c r="D163" s="96"/>
      <c r="E163" s="96"/>
      <c r="F163" s="96"/>
      <c r="G163" s="96"/>
      <c r="H163" s="96"/>
      <c r="I163" s="96"/>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row>
    <row r="164" spans="1:40" s="87" customFormat="1" ht="15.75" hidden="1" customHeight="1">
      <c r="A164" s="90"/>
      <c r="B164" s="164"/>
      <c r="C164" s="96"/>
      <c r="D164" s="96"/>
      <c r="E164" s="96"/>
      <c r="F164" s="96"/>
      <c r="G164" s="96"/>
      <c r="H164" s="96"/>
      <c r="I164" s="96"/>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row>
    <row r="165" spans="1:40" s="87" customFormat="1" ht="15.75" hidden="1" customHeight="1">
      <c r="A165" s="90"/>
      <c r="B165" s="164"/>
      <c r="C165" s="96"/>
      <c r="D165" s="96"/>
      <c r="E165" s="96"/>
      <c r="F165" s="96"/>
      <c r="G165" s="96"/>
      <c r="H165" s="96"/>
      <c r="I165" s="96"/>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row>
    <row r="166" spans="1:40" s="87" customFormat="1" ht="15.75" hidden="1" customHeight="1">
      <c r="A166" s="90"/>
      <c r="B166" s="164"/>
      <c r="C166" s="96"/>
      <c r="D166" s="96"/>
      <c r="E166" s="96"/>
      <c r="F166" s="96"/>
      <c r="G166" s="96"/>
      <c r="H166" s="96"/>
      <c r="I166" s="96"/>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row>
    <row r="167" spans="1:40" s="87" customFormat="1" ht="15.75" hidden="1" customHeight="1">
      <c r="A167" s="90"/>
      <c r="B167" s="164"/>
      <c r="C167" s="96"/>
      <c r="D167" s="96"/>
      <c r="E167" s="96"/>
      <c r="F167" s="96"/>
      <c r="G167" s="96"/>
      <c r="H167" s="96"/>
      <c r="I167" s="96"/>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row>
    <row r="168" spans="1:40" s="87" customFormat="1" ht="15.75" hidden="1" customHeight="1">
      <c r="A168" s="90"/>
      <c r="B168" s="164"/>
      <c r="C168" s="96"/>
      <c r="D168" s="96"/>
      <c r="E168" s="96"/>
      <c r="F168" s="96"/>
      <c r="G168" s="96"/>
      <c r="H168" s="96"/>
      <c r="I168" s="96"/>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row>
    <row r="169" spans="1:40" s="87" customFormat="1" ht="15.75" hidden="1" customHeight="1">
      <c r="A169" s="90"/>
      <c r="B169" s="164"/>
      <c r="C169" s="96"/>
      <c r="D169" s="96"/>
      <c r="E169" s="96"/>
      <c r="F169" s="96"/>
      <c r="G169" s="96"/>
      <c r="H169" s="96"/>
      <c r="I169" s="96"/>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row>
    <row r="170" spans="1:40" s="87" customFormat="1" ht="15.75" hidden="1" customHeight="1">
      <c r="A170" s="90"/>
      <c r="B170" s="164"/>
      <c r="C170" s="96"/>
      <c r="D170" s="96"/>
      <c r="E170" s="96"/>
      <c r="F170" s="96"/>
      <c r="G170" s="96"/>
      <c r="H170" s="96"/>
      <c r="I170" s="96"/>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row>
    <row r="171" spans="1:40" s="87" customFormat="1" ht="15.75" hidden="1" customHeight="1">
      <c r="A171" s="90"/>
      <c r="B171" s="164"/>
      <c r="C171" s="96"/>
      <c r="D171" s="96"/>
      <c r="E171" s="96"/>
      <c r="F171" s="96"/>
      <c r="G171" s="96"/>
      <c r="H171" s="96"/>
      <c r="I171" s="96"/>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row>
    <row r="172" spans="1:40" s="87" customFormat="1" ht="15.75" hidden="1" customHeight="1">
      <c r="A172" s="90"/>
      <c r="B172" s="164"/>
      <c r="C172" s="96"/>
      <c r="D172" s="96"/>
      <c r="E172" s="96"/>
      <c r="F172" s="96"/>
      <c r="G172" s="96"/>
      <c r="H172" s="96"/>
      <c r="I172" s="96"/>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row>
    <row r="173" spans="1:40" s="87" customFormat="1" ht="15.75" hidden="1" customHeight="1">
      <c r="A173" s="90"/>
      <c r="B173" s="164"/>
      <c r="C173" s="96"/>
      <c r="D173" s="96"/>
      <c r="E173" s="96"/>
      <c r="F173" s="96"/>
      <c r="G173" s="96"/>
      <c r="H173" s="96"/>
      <c r="I173" s="96"/>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row>
    <row r="174" spans="1:40" s="87" customFormat="1" ht="15.75" hidden="1" customHeight="1">
      <c r="A174" s="90"/>
      <c r="B174" s="164"/>
      <c r="C174" s="96"/>
      <c r="D174" s="96"/>
      <c r="E174" s="96"/>
      <c r="F174" s="96"/>
      <c r="G174" s="96"/>
      <c r="H174" s="96"/>
      <c r="I174" s="96"/>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row>
    <row r="175" spans="1:40" s="87" customFormat="1" ht="15.75" hidden="1" customHeight="1">
      <c r="A175" s="90"/>
      <c r="B175" s="164"/>
      <c r="C175" s="96"/>
      <c r="D175" s="96"/>
      <c r="E175" s="96"/>
      <c r="F175" s="96"/>
      <c r="G175" s="96"/>
      <c r="H175" s="96"/>
      <c r="I175" s="96"/>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row>
    <row r="176" spans="1:40" s="87" customFormat="1" ht="15.75" hidden="1" customHeight="1">
      <c r="A176" s="90"/>
      <c r="B176" s="164"/>
      <c r="C176" s="96"/>
      <c r="D176" s="96"/>
      <c r="E176" s="96"/>
      <c r="F176" s="96"/>
      <c r="G176" s="96"/>
      <c r="H176" s="96"/>
      <c r="I176" s="96"/>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row>
    <row r="177" spans="1:40" s="87" customFormat="1" ht="15.75" hidden="1" customHeight="1">
      <c r="A177" s="90"/>
      <c r="B177" s="164"/>
      <c r="C177" s="96"/>
      <c r="D177" s="96"/>
      <c r="E177" s="96"/>
      <c r="F177" s="96"/>
      <c r="G177" s="96"/>
      <c r="H177" s="96"/>
      <c r="I177" s="96"/>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row>
    <row r="178" spans="1:40" s="87" customFormat="1" ht="15.75" hidden="1" customHeight="1">
      <c r="A178" s="90"/>
      <c r="B178" s="164"/>
      <c r="C178" s="96"/>
      <c r="D178" s="96"/>
      <c r="E178" s="96"/>
      <c r="F178" s="96"/>
      <c r="G178" s="96"/>
      <c r="H178" s="96"/>
      <c r="I178" s="96"/>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row>
    <row r="179" spans="1:40" s="87" customFormat="1" ht="15.75" hidden="1" customHeight="1">
      <c r="A179" s="90"/>
      <c r="B179" s="164"/>
      <c r="C179" s="96"/>
      <c r="D179" s="96"/>
      <c r="E179" s="96"/>
      <c r="F179" s="96"/>
      <c r="G179" s="96"/>
      <c r="H179" s="96"/>
      <c r="I179" s="96"/>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row>
    <row r="180" spans="1:40" s="87" customFormat="1" ht="15.75" hidden="1" customHeight="1">
      <c r="A180" s="90"/>
      <c r="B180" s="164"/>
      <c r="C180" s="96"/>
      <c r="D180" s="96"/>
      <c r="E180" s="96"/>
      <c r="F180" s="96"/>
      <c r="G180" s="96"/>
      <c r="H180" s="96"/>
      <c r="I180" s="96"/>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row>
    <row r="181" spans="1:40" s="87" customFormat="1" ht="15.75" hidden="1" customHeight="1">
      <c r="A181" s="90"/>
      <c r="B181" s="164"/>
      <c r="C181" s="96"/>
      <c r="D181" s="96"/>
      <c r="E181" s="96"/>
      <c r="F181" s="96"/>
      <c r="G181" s="96"/>
      <c r="H181" s="96"/>
      <c r="I181" s="96"/>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row>
    <row r="182" spans="1:40" s="87" customFormat="1" ht="15.75" hidden="1" customHeight="1">
      <c r="A182" s="90"/>
      <c r="B182" s="164"/>
      <c r="C182" s="96"/>
      <c r="D182" s="96"/>
      <c r="E182" s="96"/>
      <c r="F182" s="96"/>
      <c r="G182" s="96"/>
      <c r="H182" s="96"/>
      <c r="I182" s="96"/>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row>
    <row r="183" spans="1:40" s="87" customFormat="1" ht="15.75" hidden="1" customHeight="1">
      <c r="A183" s="90"/>
      <c r="B183" s="164"/>
      <c r="C183" s="96"/>
      <c r="D183" s="96"/>
      <c r="E183" s="96"/>
      <c r="F183" s="96"/>
      <c r="G183" s="96"/>
      <c r="H183" s="96"/>
      <c r="I183" s="96"/>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row>
    <row r="184" spans="1:40" s="87" customFormat="1" ht="15.75" hidden="1" customHeight="1">
      <c r="A184" s="90"/>
      <c r="B184" s="164"/>
      <c r="C184" s="96"/>
      <c r="D184" s="96"/>
      <c r="E184" s="96"/>
      <c r="F184" s="96"/>
      <c r="G184" s="96"/>
      <c r="H184" s="96"/>
      <c r="I184" s="96"/>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row>
    <row r="185" spans="1:40" s="87" customFormat="1" ht="15.75" hidden="1" customHeight="1">
      <c r="A185" s="90"/>
      <c r="B185" s="164"/>
      <c r="C185" s="96"/>
      <c r="D185" s="96"/>
      <c r="E185" s="96"/>
      <c r="F185" s="96"/>
      <c r="G185" s="96"/>
      <c r="H185" s="96"/>
      <c r="I185" s="96"/>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row>
    <row r="186" spans="1:40" s="87" customFormat="1" ht="15.75" hidden="1" customHeight="1">
      <c r="A186" s="90"/>
      <c r="B186" s="164"/>
      <c r="C186" s="96"/>
      <c r="D186" s="96"/>
      <c r="E186" s="96"/>
      <c r="F186" s="96"/>
      <c r="G186" s="96"/>
      <c r="H186" s="96"/>
      <c r="I186" s="96"/>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row>
    <row r="187" spans="1:40" s="87" customFormat="1" ht="15.75" hidden="1" customHeight="1">
      <c r="A187" s="90"/>
      <c r="B187" s="164"/>
      <c r="C187" s="96"/>
      <c r="D187" s="96"/>
      <c r="E187" s="96"/>
      <c r="F187" s="96"/>
      <c r="G187" s="96"/>
      <c r="H187" s="96"/>
      <c r="I187" s="96"/>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row>
    <row r="188" spans="1:40" s="87" customFormat="1" ht="15.75" hidden="1" customHeight="1">
      <c r="A188" s="90"/>
      <c r="B188" s="164"/>
      <c r="C188" s="96"/>
      <c r="D188" s="96"/>
      <c r="E188" s="96"/>
      <c r="F188" s="96"/>
      <c r="G188" s="96"/>
      <c r="H188" s="96"/>
      <c r="I188" s="96"/>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row>
    <row r="189" spans="1:40" s="87" customFormat="1" ht="15.75" hidden="1" customHeight="1">
      <c r="A189" s="90"/>
      <c r="B189" s="164"/>
      <c r="C189" s="96"/>
      <c r="D189" s="96"/>
      <c r="E189" s="96"/>
      <c r="F189" s="96"/>
      <c r="G189" s="96"/>
      <c r="H189" s="96"/>
      <c r="I189" s="96"/>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row>
    <row r="190" spans="1:40" s="87" customFormat="1" ht="15.75" hidden="1" customHeight="1">
      <c r="A190" s="90"/>
      <c r="B190" s="164"/>
      <c r="C190" s="96"/>
      <c r="D190" s="96"/>
      <c r="E190" s="96"/>
      <c r="F190" s="96"/>
      <c r="G190" s="96"/>
      <c r="H190" s="96"/>
      <c r="I190" s="96"/>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row>
    <row r="191" spans="1:40" s="87" customFormat="1" ht="15.75" hidden="1" customHeight="1">
      <c r="A191" s="90"/>
      <c r="B191" s="164"/>
      <c r="C191" s="96"/>
      <c r="D191" s="96"/>
      <c r="E191" s="96"/>
      <c r="F191" s="96"/>
      <c r="G191" s="96"/>
      <c r="H191" s="96"/>
      <c r="I191" s="96"/>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row>
    <row r="192" spans="1:40" s="87" customFormat="1" ht="15.75" hidden="1" customHeight="1">
      <c r="A192" s="90"/>
      <c r="B192" s="164"/>
      <c r="C192" s="96"/>
      <c r="D192" s="96"/>
      <c r="E192" s="96"/>
      <c r="F192" s="96"/>
      <c r="G192" s="96"/>
      <c r="H192" s="96"/>
      <c r="I192" s="96"/>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row>
    <row r="193" spans="1:40" s="87" customFormat="1" ht="15.75" hidden="1" customHeight="1">
      <c r="A193" s="90"/>
      <c r="B193" s="164"/>
      <c r="C193" s="96"/>
      <c r="D193" s="96"/>
      <c r="E193" s="96"/>
      <c r="F193" s="96"/>
      <c r="G193" s="96"/>
      <c r="H193" s="96"/>
      <c r="I193" s="96"/>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row>
    <row r="194" spans="1:40" s="87" customFormat="1" ht="15.75" hidden="1" customHeight="1">
      <c r="A194" s="90"/>
      <c r="B194" s="164"/>
      <c r="C194" s="96"/>
      <c r="D194" s="96"/>
      <c r="E194" s="96"/>
      <c r="F194" s="96"/>
      <c r="G194" s="96"/>
      <c r="H194" s="96"/>
      <c r="I194" s="96"/>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row>
    <row r="195" spans="1:40" s="87" customFormat="1" ht="15.75" hidden="1" customHeight="1">
      <c r="A195" s="90"/>
      <c r="B195" s="164"/>
      <c r="C195" s="96"/>
      <c r="D195" s="96"/>
      <c r="E195" s="96"/>
      <c r="F195" s="96"/>
      <c r="G195" s="96"/>
      <c r="H195" s="96"/>
      <c r="I195" s="96"/>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row>
    <row r="196" spans="1:40" s="87" customFormat="1" ht="15.75" hidden="1" customHeight="1">
      <c r="A196" s="90"/>
      <c r="B196" s="164"/>
      <c r="C196" s="96"/>
      <c r="D196" s="96"/>
      <c r="E196" s="96"/>
      <c r="F196" s="96"/>
      <c r="G196" s="96"/>
      <c r="H196" s="96"/>
      <c r="I196" s="96"/>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row>
    <row r="197" spans="1:40" s="87" customFormat="1" ht="15.75" hidden="1" customHeight="1">
      <c r="A197" s="90"/>
      <c r="B197" s="164"/>
      <c r="C197" s="96"/>
      <c r="D197" s="96"/>
      <c r="E197" s="96"/>
      <c r="F197" s="96"/>
      <c r="G197" s="96"/>
      <c r="H197" s="96"/>
      <c r="I197" s="96"/>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row>
    <row r="198" spans="1:40" s="87" customFormat="1" ht="15.75" hidden="1" customHeight="1">
      <c r="A198" s="90"/>
      <c r="B198" s="164"/>
      <c r="C198" s="96"/>
      <c r="D198" s="96"/>
      <c r="E198" s="96"/>
      <c r="F198" s="96"/>
      <c r="G198" s="96"/>
      <c r="H198" s="96"/>
      <c r="I198" s="96"/>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row>
    <row r="199" spans="1:40" s="87" customFormat="1" ht="15.75" hidden="1" customHeight="1">
      <c r="A199" s="90"/>
      <c r="B199" s="164"/>
      <c r="C199" s="96"/>
      <c r="D199" s="96"/>
      <c r="E199" s="96"/>
      <c r="F199" s="96"/>
      <c r="G199" s="96"/>
      <c r="H199" s="96"/>
      <c r="I199" s="96"/>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row>
    <row r="200" spans="1:40" s="87" customFormat="1" ht="15.75" hidden="1" customHeight="1">
      <c r="A200" s="90"/>
      <c r="B200" s="164"/>
      <c r="C200" s="96"/>
      <c r="D200" s="96"/>
      <c r="E200" s="96"/>
      <c r="F200" s="96"/>
      <c r="G200" s="96"/>
      <c r="H200" s="96"/>
      <c r="I200" s="96"/>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row>
    <row r="201" spans="1:40" s="87" customFormat="1" ht="15.75" hidden="1" customHeight="1">
      <c r="A201" s="90"/>
      <c r="B201" s="164"/>
      <c r="C201" s="96"/>
      <c r="D201" s="96"/>
      <c r="E201" s="96"/>
      <c r="F201" s="96"/>
      <c r="G201" s="96"/>
      <c r="H201" s="96"/>
      <c r="I201" s="96"/>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row>
    <row r="202" spans="1:40" s="87" customFormat="1" ht="15.75" hidden="1" customHeight="1">
      <c r="A202" s="90"/>
      <c r="B202" s="164"/>
      <c r="C202" s="96"/>
      <c r="D202" s="96"/>
      <c r="E202" s="96"/>
      <c r="F202" s="96"/>
      <c r="G202" s="96"/>
      <c r="H202" s="96"/>
      <c r="I202" s="96"/>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row>
    <row r="203" spans="1:40" s="87" customFormat="1" ht="15.75" hidden="1" customHeight="1">
      <c r="A203" s="90"/>
      <c r="B203" s="164"/>
      <c r="C203" s="96"/>
      <c r="D203" s="96"/>
      <c r="E203" s="96"/>
      <c r="F203" s="96"/>
      <c r="G203" s="96"/>
      <c r="H203" s="96"/>
      <c r="I203" s="96"/>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row>
    <row r="204" spans="1:40" s="87" customFormat="1" ht="15.75" hidden="1" customHeight="1">
      <c r="A204" s="90"/>
      <c r="B204" s="164"/>
      <c r="C204" s="96"/>
      <c r="D204" s="96"/>
      <c r="E204" s="96"/>
      <c r="F204" s="96"/>
      <c r="G204" s="96"/>
      <c r="H204" s="96"/>
      <c r="I204" s="96"/>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row>
    <row r="205" spans="1:40" s="87" customFormat="1" ht="15.75" hidden="1" customHeight="1">
      <c r="A205" s="90"/>
      <c r="B205" s="164"/>
      <c r="C205" s="96"/>
      <c r="D205" s="96"/>
      <c r="E205" s="96"/>
      <c r="F205" s="96"/>
      <c r="G205" s="96"/>
      <c r="H205" s="96"/>
      <c r="I205" s="96"/>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row>
    <row r="206" spans="1:40" s="87" customFormat="1" ht="15.75" hidden="1" customHeight="1">
      <c r="A206" s="90"/>
      <c r="B206" s="164"/>
      <c r="C206" s="96"/>
      <c r="D206" s="96"/>
      <c r="E206" s="96"/>
      <c r="F206" s="96"/>
      <c r="G206" s="96"/>
      <c r="H206" s="96"/>
      <c r="I206" s="96"/>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row>
    <row r="207" spans="1:40" s="87" customFormat="1" ht="15.75" hidden="1" customHeight="1">
      <c r="A207" s="90"/>
      <c r="B207" s="164"/>
      <c r="C207" s="96"/>
      <c r="D207" s="96"/>
      <c r="E207" s="96"/>
      <c r="F207" s="96"/>
      <c r="G207" s="96"/>
      <c r="H207" s="96"/>
      <c r="I207" s="96"/>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row>
    <row r="208" spans="1:40" s="87" customFormat="1" ht="15.75" hidden="1" customHeight="1">
      <c r="A208" s="90"/>
      <c r="B208" s="164"/>
      <c r="C208" s="96"/>
      <c r="D208" s="96"/>
      <c r="E208" s="96"/>
      <c r="F208" s="96"/>
      <c r="G208" s="96"/>
      <c r="H208" s="96"/>
      <c r="I208" s="96"/>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row>
    <row r="209" spans="1:40" s="87" customFormat="1" ht="15.75" hidden="1" customHeight="1">
      <c r="A209" s="90"/>
      <c r="B209" s="164"/>
      <c r="C209" s="96"/>
      <c r="D209" s="96"/>
      <c r="E209" s="96"/>
      <c r="F209" s="96"/>
      <c r="G209" s="96"/>
      <c r="H209" s="96"/>
      <c r="I209" s="96"/>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row>
    <row r="210" spans="1:40" s="87" customFormat="1" ht="15.75" hidden="1" customHeight="1">
      <c r="A210" s="90"/>
      <c r="B210" s="164"/>
      <c r="C210" s="96"/>
      <c r="D210" s="96"/>
      <c r="E210" s="96"/>
      <c r="F210" s="96"/>
      <c r="G210" s="96"/>
      <c r="H210" s="96"/>
      <c r="I210" s="96"/>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row>
    <row r="211" spans="1:40" s="87" customFormat="1" ht="15.75" hidden="1" customHeight="1">
      <c r="A211" s="90"/>
      <c r="B211" s="164"/>
      <c r="C211" s="96"/>
      <c r="D211" s="96"/>
      <c r="E211" s="96"/>
      <c r="F211" s="96"/>
      <c r="G211" s="96"/>
      <c r="H211" s="96"/>
      <c r="I211" s="96"/>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row>
    <row r="212" spans="1:40" s="87" customFormat="1" ht="15.75" hidden="1" customHeight="1">
      <c r="A212" s="90"/>
      <c r="B212" s="164"/>
      <c r="C212" s="96"/>
      <c r="D212" s="96"/>
      <c r="E212" s="96"/>
      <c r="F212" s="96"/>
      <c r="G212" s="96"/>
      <c r="H212" s="96"/>
      <c r="I212" s="96"/>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row>
    <row r="213" spans="1:40" s="87" customFormat="1" ht="15.75" hidden="1" customHeight="1">
      <c r="A213" s="90"/>
      <c r="B213" s="164"/>
      <c r="C213" s="96"/>
      <c r="D213" s="96"/>
      <c r="E213" s="96"/>
      <c r="F213" s="96"/>
      <c r="G213" s="96"/>
      <c r="H213" s="96"/>
      <c r="I213" s="96"/>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row>
    <row r="214" spans="1:40" s="87" customFormat="1" ht="15.75" hidden="1" customHeight="1">
      <c r="A214" s="90"/>
      <c r="B214" s="164"/>
      <c r="C214" s="96"/>
      <c r="D214" s="96"/>
      <c r="E214" s="96"/>
      <c r="F214" s="96"/>
      <c r="G214" s="96"/>
      <c r="H214" s="96"/>
      <c r="I214" s="96"/>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row>
    <row r="215" spans="1:40" s="87" customFormat="1" ht="15.75" hidden="1" customHeight="1">
      <c r="A215" s="90"/>
      <c r="B215" s="164"/>
      <c r="C215" s="96"/>
      <c r="D215" s="96"/>
      <c r="E215" s="96"/>
      <c r="F215" s="96"/>
      <c r="G215" s="96"/>
      <c r="H215" s="96"/>
      <c r="I215" s="96"/>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row>
    <row r="216" spans="1:40" s="87" customFormat="1" ht="15.75" hidden="1" customHeight="1">
      <c r="A216" s="90"/>
      <c r="B216" s="164"/>
      <c r="C216" s="96"/>
      <c r="D216" s="96"/>
      <c r="E216" s="96"/>
      <c r="F216" s="96"/>
      <c r="G216" s="96"/>
      <c r="H216" s="96"/>
      <c r="I216" s="96"/>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row>
    <row r="217" spans="1:40" s="87" customFormat="1" ht="15.75" hidden="1" customHeight="1">
      <c r="A217" s="90"/>
      <c r="B217" s="164"/>
      <c r="C217" s="96"/>
      <c r="D217" s="96"/>
      <c r="E217" s="96"/>
      <c r="F217" s="96"/>
      <c r="G217" s="96"/>
      <c r="H217" s="96"/>
      <c r="I217" s="96"/>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row>
    <row r="218" spans="1:40" s="87" customFormat="1" ht="15.75" hidden="1" customHeight="1">
      <c r="A218" s="90"/>
      <c r="B218" s="164"/>
      <c r="C218" s="96"/>
      <c r="D218" s="96"/>
      <c r="E218" s="96"/>
      <c r="F218" s="96"/>
      <c r="G218" s="96"/>
      <c r="H218" s="96"/>
      <c r="I218" s="96"/>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row>
    <row r="219" spans="1:40" s="87" customFormat="1" ht="15.75" hidden="1" customHeight="1">
      <c r="A219" s="90"/>
      <c r="B219" s="164"/>
      <c r="C219" s="96"/>
      <c r="D219" s="96"/>
      <c r="E219" s="96"/>
      <c r="F219" s="96"/>
      <c r="G219" s="96"/>
      <c r="H219" s="96"/>
      <c r="I219" s="96"/>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row>
    <row r="220" spans="1:40" s="87" customFormat="1" ht="15.75" hidden="1" customHeight="1">
      <c r="A220" s="90"/>
      <c r="B220" s="164"/>
      <c r="C220" s="96"/>
      <c r="D220" s="96"/>
      <c r="E220" s="96"/>
      <c r="F220" s="96"/>
      <c r="G220" s="96"/>
      <c r="H220" s="96"/>
      <c r="I220" s="96"/>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row>
    <row r="221" spans="1:40" s="87" customFormat="1" ht="15.75" hidden="1" customHeight="1">
      <c r="A221" s="90"/>
      <c r="B221" s="164"/>
      <c r="C221" s="96"/>
      <c r="D221" s="96"/>
      <c r="E221" s="96"/>
      <c r="F221" s="96"/>
      <c r="G221" s="96"/>
      <c r="H221" s="96"/>
      <c r="I221" s="96"/>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row>
    <row r="222" spans="1:40" s="87" customFormat="1" ht="15.75" hidden="1" customHeight="1">
      <c r="A222" s="90"/>
      <c r="B222" s="164"/>
      <c r="C222" s="96"/>
      <c r="D222" s="96"/>
      <c r="E222" s="96"/>
      <c r="F222" s="96"/>
      <c r="G222" s="96"/>
      <c r="H222" s="96"/>
      <c r="I222" s="96"/>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row>
    <row r="223" spans="1:40" s="87" customFormat="1" ht="15.75" hidden="1" customHeight="1">
      <c r="A223" s="90"/>
      <c r="B223" s="164"/>
      <c r="C223" s="96"/>
      <c r="D223" s="96"/>
      <c r="E223" s="96"/>
      <c r="F223" s="96"/>
      <c r="G223" s="96"/>
      <c r="H223" s="96"/>
      <c r="I223" s="96"/>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row>
    <row r="224" spans="1:40" s="87" customFormat="1" ht="15.75" hidden="1" customHeight="1">
      <c r="A224" s="90"/>
      <c r="B224" s="164"/>
      <c r="C224" s="96"/>
      <c r="D224" s="96"/>
      <c r="E224" s="96"/>
      <c r="F224" s="96"/>
      <c r="G224" s="96"/>
      <c r="H224" s="96"/>
      <c r="I224" s="96"/>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row>
    <row r="225" spans="1:40" s="87" customFormat="1" ht="15.75" hidden="1" customHeight="1">
      <c r="A225" s="90"/>
      <c r="B225" s="164"/>
      <c r="C225" s="96"/>
      <c r="D225" s="96"/>
      <c r="E225" s="96"/>
      <c r="F225" s="96"/>
      <c r="G225" s="96"/>
      <c r="H225" s="96"/>
      <c r="I225" s="96"/>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row>
    <row r="226" spans="1:40" s="87" customFormat="1" ht="15.75" hidden="1" customHeight="1">
      <c r="A226" s="90"/>
      <c r="B226" s="164"/>
      <c r="C226" s="96"/>
      <c r="D226" s="96"/>
      <c r="E226" s="96"/>
      <c r="F226" s="96"/>
      <c r="G226" s="96"/>
      <c r="H226" s="96"/>
      <c r="I226" s="96"/>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row>
    <row r="227" spans="1:40" s="87" customFormat="1" ht="15.75" hidden="1" customHeight="1">
      <c r="A227" s="90"/>
      <c r="B227" s="164"/>
      <c r="C227" s="96"/>
      <c r="D227" s="96"/>
      <c r="E227" s="96"/>
      <c r="F227" s="96"/>
      <c r="G227" s="96"/>
      <c r="H227" s="96"/>
      <c r="I227" s="96"/>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row>
    <row r="228" spans="1:40" s="87" customFormat="1" ht="15.75" hidden="1" customHeight="1">
      <c r="A228" s="90"/>
      <c r="B228" s="164"/>
      <c r="C228" s="96"/>
      <c r="D228" s="96"/>
      <c r="E228" s="96"/>
      <c r="F228" s="96"/>
      <c r="G228" s="96"/>
      <c r="H228" s="96"/>
      <c r="I228" s="96"/>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row>
    <row r="229" spans="1:40" s="87" customFormat="1" ht="15.75" hidden="1" customHeight="1">
      <c r="A229" s="90"/>
      <c r="B229" s="164"/>
      <c r="C229" s="96"/>
      <c r="D229" s="96"/>
      <c r="E229" s="96"/>
      <c r="F229" s="96"/>
      <c r="G229" s="96"/>
      <c r="H229" s="96"/>
      <c r="I229" s="96"/>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row>
    <row r="230" spans="1:40" s="87" customFormat="1" ht="15.75" hidden="1" customHeight="1">
      <c r="A230" s="90"/>
      <c r="B230" s="164"/>
      <c r="C230" s="96"/>
      <c r="D230" s="96"/>
      <c r="E230" s="96"/>
      <c r="F230" s="96"/>
      <c r="G230" s="96"/>
      <c r="H230" s="96"/>
      <c r="I230" s="96"/>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row>
    <row r="231" spans="1:40" s="87" customFormat="1" ht="15.75" hidden="1" customHeight="1">
      <c r="A231" s="90"/>
      <c r="B231" s="164"/>
      <c r="C231" s="96"/>
      <c r="D231" s="96"/>
      <c r="E231" s="96"/>
      <c r="F231" s="96"/>
      <c r="G231" s="96"/>
      <c r="H231" s="96"/>
      <c r="I231" s="96"/>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row>
    <row r="232" spans="1:40" s="87" customFormat="1" ht="15.75" hidden="1" customHeight="1">
      <c r="A232" s="90"/>
      <c r="B232" s="164"/>
      <c r="C232" s="96"/>
      <c r="D232" s="96"/>
      <c r="E232" s="96"/>
      <c r="F232" s="96"/>
      <c r="G232" s="96"/>
      <c r="H232" s="96"/>
      <c r="I232" s="96"/>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row>
    <row r="233" spans="1:40" s="87" customFormat="1" ht="15.75" hidden="1" customHeight="1">
      <c r="A233" s="90"/>
      <c r="B233" s="164"/>
      <c r="C233" s="96"/>
      <c r="D233" s="96"/>
      <c r="E233" s="96"/>
      <c r="F233" s="96"/>
      <c r="G233" s="96"/>
      <c r="H233" s="96"/>
      <c r="I233" s="96"/>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row>
    <row r="234" spans="1:40" s="87" customFormat="1" ht="15.75" hidden="1" customHeight="1">
      <c r="A234" s="90"/>
      <c r="B234" s="164"/>
      <c r="C234" s="96"/>
      <c r="D234" s="96"/>
      <c r="E234" s="96"/>
      <c r="F234" s="96"/>
      <c r="G234" s="96"/>
      <c r="H234" s="96"/>
      <c r="I234" s="96"/>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row>
    <row r="235" spans="1:40" s="87" customFormat="1" ht="15.75" hidden="1" customHeight="1">
      <c r="A235" s="90"/>
      <c r="B235" s="164"/>
      <c r="C235" s="96"/>
      <c r="D235" s="96"/>
      <c r="E235" s="96"/>
      <c r="F235" s="96"/>
      <c r="G235" s="96"/>
      <c r="H235" s="96"/>
      <c r="I235" s="96"/>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row>
    <row r="236" spans="1:40" s="87" customFormat="1" ht="15.75" hidden="1" customHeight="1">
      <c r="A236" s="90"/>
      <c r="B236" s="164"/>
      <c r="C236" s="96"/>
      <c r="D236" s="96"/>
      <c r="E236" s="96"/>
      <c r="F236" s="96"/>
      <c r="G236" s="96"/>
      <c r="H236" s="96"/>
      <c r="I236" s="96"/>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row>
    <row r="237" spans="1:40" s="87" customFormat="1" ht="15.75" hidden="1" customHeight="1">
      <c r="A237" s="90"/>
      <c r="B237" s="164"/>
      <c r="C237" s="96"/>
      <c r="D237" s="96"/>
      <c r="E237" s="96"/>
      <c r="F237" s="96"/>
      <c r="G237" s="96"/>
      <c r="H237" s="96"/>
      <c r="I237" s="96"/>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row>
    <row r="238" spans="1:40" s="87" customFormat="1" ht="15.75" hidden="1" customHeight="1">
      <c r="A238" s="90"/>
      <c r="B238" s="164"/>
      <c r="C238" s="96"/>
      <c r="D238" s="96"/>
      <c r="E238" s="96"/>
      <c r="F238" s="96"/>
      <c r="G238" s="96"/>
      <c r="H238" s="96"/>
      <c r="I238" s="96"/>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row>
    <row r="239" spans="1:40" s="87" customFormat="1" ht="15.75" hidden="1" customHeight="1">
      <c r="A239" s="90"/>
      <c r="B239" s="164"/>
      <c r="C239" s="96"/>
      <c r="D239" s="96"/>
      <c r="E239" s="96"/>
      <c r="F239" s="96"/>
      <c r="G239" s="96"/>
      <c r="H239" s="96"/>
      <c r="I239" s="96"/>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row>
    <row r="240" spans="1:40" s="87" customFormat="1" ht="15.75" hidden="1" customHeight="1">
      <c r="A240" s="90"/>
      <c r="B240" s="164"/>
      <c r="C240" s="96"/>
      <c r="D240" s="96"/>
      <c r="E240" s="96"/>
      <c r="F240" s="96"/>
      <c r="G240" s="96"/>
      <c r="H240" s="96"/>
      <c r="I240" s="96"/>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row>
    <row r="241" spans="1:40" s="87" customFormat="1" ht="15.75" hidden="1" customHeight="1">
      <c r="A241" s="90"/>
      <c r="B241" s="164"/>
      <c r="C241" s="96"/>
      <c r="D241" s="96"/>
      <c r="E241" s="96"/>
      <c r="F241" s="96"/>
      <c r="G241" s="96"/>
      <c r="H241" s="96"/>
      <c r="I241" s="96"/>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row>
    <row r="242" spans="1:40" s="87" customFormat="1" ht="15.75" hidden="1" customHeight="1">
      <c r="A242" s="90"/>
      <c r="B242" s="164"/>
      <c r="C242" s="96"/>
      <c r="D242" s="96"/>
      <c r="E242" s="96"/>
      <c r="F242" s="96"/>
      <c r="G242" s="96"/>
      <c r="H242" s="96"/>
      <c r="I242" s="96"/>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row>
    <row r="243" spans="1:40" s="87" customFormat="1" ht="15.75" hidden="1" customHeight="1">
      <c r="A243" s="90"/>
      <c r="B243" s="164"/>
      <c r="C243" s="96"/>
      <c r="D243" s="96"/>
      <c r="E243" s="96"/>
      <c r="F243" s="96"/>
      <c r="G243" s="96"/>
      <c r="H243" s="96"/>
      <c r="I243" s="96"/>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row>
    <row r="244" spans="1:40" s="87" customFormat="1" ht="15.75" hidden="1" customHeight="1">
      <c r="A244" s="90"/>
      <c r="B244" s="164"/>
      <c r="C244" s="96"/>
      <c r="D244" s="96"/>
      <c r="E244" s="96"/>
      <c r="F244" s="96"/>
      <c r="G244" s="96"/>
      <c r="H244" s="96"/>
      <c r="I244" s="96"/>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row>
    <row r="245" spans="1:40" s="87" customFormat="1" ht="15.75" hidden="1" customHeight="1">
      <c r="A245" s="90"/>
      <c r="B245" s="164"/>
      <c r="C245" s="96"/>
      <c r="D245" s="96"/>
      <c r="E245" s="96"/>
      <c r="F245" s="96"/>
      <c r="G245" s="96"/>
      <c r="H245" s="96"/>
      <c r="I245" s="96"/>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row>
    <row r="246" spans="1:40" s="87" customFormat="1" ht="15.75" hidden="1" customHeight="1">
      <c r="A246" s="90"/>
      <c r="B246" s="164"/>
      <c r="C246" s="96"/>
      <c r="D246" s="96"/>
      <c r="E246" s="96"/>
      <c r="F246" s="96"/>
      <c r="G246" s="96"/>
      <c r="H246" s="96"/>
      <c r="I246" s="96"/>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row>
    <row r="247" spans="1:40" s="87" customFormat="1" ht="15.75" hidden="1" customHeight="1">
      <c r="A247" s="90"/>
      <c r="B247" s="164"/>
      <c r="C247" s="96"/>
      <c r="D247" s="96"/>
      <c r="E247" s="96"/>
      <c r="F247" s="96"/>
      <c r="G247" s="96"/>
      <c r="H247" s="96"/>
      <c r="I247" s="96"/>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row>
    <row r="248" spans="1:40" s="87" customFormat="1" ht="15.75" hidden="1" customHeight="1">
      <c r="A248" s="90"/>
      <c r="B248" s="164"/>
      <c r="C248" s="96"/>
      <c r="D248" s="96"/>
      <c r="E248" s="96"/>
      <c r="F248" s="96"/>
      <c r="G248" s="96"/>
      <c r="H248" s="96"/>
      <c r="I248" s="96"/>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row>
    <row r="249" spans="1:40" s="87" customFormat="1" ht="15.75" hidden="1" customHeight="1">
      <c r="A249" s="90"/>
      <c r="B249" s="164"/>
      <c r="C249" s="96"/>
      <c r="D249" s="96"/>
      <c r="E249" s="96"/>
      <c r="F249" s="96"/>
      <c r="G249" s="96"/>
      <c r="H249" s="96"/>
      <c r="I249" s="96"/>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row>
    <row r="250" spans="1:40" s="87" customFormat="1" ht="15.75" hidden="1" customHeight="1">
      <c r="A250" s="90"/>
      <c r="B250" s="164"/>
      <c r="C250" s="96"/>
      <c r="D250" s="96"/>
      <c r="E250" s="96"/>
      <c r="F250" s="96"/>
      <c r="G250" s="96"/>
      <c r="H250" s="96"/>
      <c r="I250" s="96"/>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row>
    <row r="251" spans="1:40" s="87" customFormat="1" ht="15.75" hidden="1" customHeight="1">
      <c r="A251" s="90"/>
      <c r="B251" s="164"/>
      <c r="C251" s="96"/>
      <c r="D251" s="96"/>
      <c r="E251" s="96"/>
      <c r="F251" s="96"/>
      <c r="G251" s="96"/>
      <c r="H251" s="96"/>
      <c r="I251" s="96"/>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row>
    <row r="252" spans="1:40" s="87" customFormat="1" ht="15.75" hidden="1" customHeight="1">
      <c r="A252" s="90"/>
      <c r="B252" s="164"/>
      <c r="C252" s="96"/>
      <c r="D252" s="96"/>
      <c r="E252" s="96"/>
      <c r="F252" s="96"/>
      <c r="G252" s="96"/>
      <c r="H252" s="96"/>
      <c r="I252" s="96"/>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row>
    <row r="253" spans="1:40" s="87" customFormat="1" ht="15.75" hidden="1" customHeight="1">
      <c r="A253" s="90"/>
      <c r="B253" s="164"/>
      <c r="C253" s="96"/>
      <c r="D253" s="96"/>
      <c r="E253" s="96"/>
      <c r="F253" s="96"/>
      <c r="G253" s="96"/>
      <c r="H253" s="96"/>
      <c r="I253" s="96"/>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row>
    <row r="254" spans="1:40" s="87" customFormat="1" ht="15.75" hidden="1" customHeight="1">
      <c r="A254" s="90"/>
      <c r="B254" s="164"/>
      <c r="C254" s="96"/>
      <c r="D254" s="96"/>
      <c r="E254" s="96"/>
      <c r="F254" s="96"/>
      <c r="G254" s="96"/>
      <c r="H254" s="96"/>
      <c r="I254" s="96"/>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row>
    <row r="255" spans="1:40" s="87" customFormat="1" ht="15.75" hidden="1" customHeight="1">
      <c r="A255" s="90"/>
      <c r="B255" s="164"/>
      <c r="C255" s="96"/>
      <c r="D255" s="96"/>
      <c r="E255" s="96"/>
      <c r="F255" s="96"/>
      <c r="G255" s="96"/>
      <c r="H255" s="96"/>
      <c r="I255" s="96"/>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row>
    <row r="256" spans="1:40" s="87" customFormat="1" ht="15.75" hidden="1" customHeight="1">
      <c r="A256" s="90"/>
      <c r="B256" s="164"/>
      <c r="C256" s="96"/>
      <c r="D256" s="96"/>
      <c r="E256" s="96"/>
      <c r="F256" s="96"/>
      <c r="G256" s="96"/>
      <c r="H256" s="96"/>
      <c r="I256" s="96"/>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row>
    <row r="257" spans="1:40" s="87" customFormat="1" ht="15.75" hidden="1" customHeight="1">
      <c r="A257" s="90"/>
      <c r="B257" s="164"/>
      <c r="C257" s="96"/>
      <c r="D257" s="96"/>
      <c r="E257" s="96"/>
      <c r="F257" s="96"/>
      <c r="G257" s="96"/>
      <c r="H257" s="96"/>
      <c r="I257" s="96"/>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row>
    <row r="258" spans="1:40" s="87" customFormat="1" ht="15.75" hidden="1" customHeight="1">
      <c r="A258" s="90"/>
      <c r="B258" s="164"/>
      <c r="C258" s="96"/>
      <c r="D258" s="96"/>
      <c r="E258" s="96"/>
      <c r="F258" s="96"/>
      <c r="G258" s="96"/>
      <c r="H258" s="96"/>
      <c r="I258" s="96"/>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row>
    <row r="259" spans="1:40" s="87" customFormat="1" ht="15.75" hidden="1" customHeight="1">
      <c r="A259" s="90"/>
      <c r="B259" s="164"/>
      <c r="C259" s="96"/>
      <c r="D259" s="96"/>
      <c r="E259" s="96"/>
      <c r="F259" s="96"/>
      <c r="G259" s="96"/>
      <c r="H259" s="96"/>
      <c r="I259" s="96"/>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row>
    <row r="260" spans="1:40" s="87" customFormat="1" ht="15.75" hidden="1" customHeight="1">
      <c r="A260" s="90"/>
      <c r="B260" s="164"/>
      <c r="C260" s="96"/>
      <c r="D260" s="96"/>
      <c r="E260" s="96"/>
      <c r="F260" s="96"/>
      <c r="G260" s="96"/>
      <c r="H260" s="96"/>
      <c r="I260" s="96"/>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row>
    <row r="261" spans="1:40" s="87" customFormat="1" ht="15.75" hidden="1" customHeight="1">
      <c r="A261" s="90"/>
      <c r="B261" s="164"/>
      <c r="C261" s="96"/>
      <c r="D261" s="96"/>
      <c r="E261" s="96"/>
      <c r="F261" s="96"/>
      <c r="G261" s="96"/>
      <c r="H261" s="96"/>
      <c r="I261" s="96"/>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row>
    <row r="262" spans="1:40" s="87" customFormat="1" ht="15.75" hidden="1" customHeight="1">
      <c r="A262" s="90"/>
      <c r="B262" s="164"/>
      <c r="C262" s="96"/>
      <c r="D262" s="96"/>
      <c r="E262" s="96"/>
      <c r="F262" s="96"/>
      <c r="G262" s="96"/>
      <c r="H262" s="96"/>
      <c r="I262" s="96"/>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row>
    <row r="263" spans="1:40" s="87" customFormat="1" ht="15.75" hidden="1" customHeight="1">
      <c r="A263" s="90"/>
      <c r="B263" s="164"/>
      <c r="C263" s="96"/>
      <c r="D263" s="96"/>
      <c r="E263" s="96"/>
      <c r="F263" s="96"/>
      <c r="G263" s="96"/>
      <c r="H263" s="96"/>
      <c r="I263" s="96"/>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row>
    <row r="264" spans="1:40" s="87" customFormat="1" ht="15.75" hidden="1" customHeight="1">
      <c r="A264" s="90"/>
      <c r="B264" s="164"/>
      <c r="C264" s="96"/>
      <c r="D264" s="96"/>
      <c r="E264" s="96"/>
      <c r="F264" s="96"/>
      <c r="G264" s="96"/>
      <c r="H264" s="96"/>
      <c r="I264" s="96"/>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row>
    <row r="265" spans="1:40" s="87" customFormat="1" ht="15.75" hidden="1" customHeight="1">
      <c r="A265" s="90"/>
      <c r="B265" s="164"/>
      <c r="C265" s="96"/>
      <c r="D265" s="96"/>
      <c r="E265" s="96"/>
      <c r="F265" s="96"/>
      <c r="G265" s="96"/>
      <c r="H265" s="96"/>
      <c r="I265" s="96"/>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row>
    <row r="266" spans="1:40" s="87" customFormat="1" ht="15.75" hidden="1" customHeight="1">
      <c r="A266" s="90"/>
      <c r="B266" s="164"/>
      <c r="C266" s="96"/>
      <c r="D266" s="96"/>
      <c r="E266" s="96"/>
      <c r="F266" s="96"/>
      <c r="G266" s="96"/>
      <c r="H266" s="96"/>
      <c r="I266" s="96"/>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row>
    <row r="267" spans="1:40" s="87" customFormat="1" ht="15.75" hidden="1" customHeight="1">
      <c r="A267" s="90"/>
      <c r="B267" s="164"/>
      <c r="C267" s="96"/>
      <c r="D267" s="96"/>
      <c r="E267" s="96"/>
      <c r="F267" s="96"/>
      <c r="G267" s="96"/>
      <c r="H267" s="96"/>
      <c r="I267" s="96"/>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row>
    <row r="268" spans="1:40" s="87" customFormat="1" ht="15.75" hidden="1" customHeight="1">
      <c r="A268" s="90"/>
      <c r="B268" s="164"/>
      <c r="C268" s="96"/>
      <c r="D268" s="96"/>
      <c r="E268" s="96"/>
      <c r="F268" s="96"/>
      <c r="G268" s="96"/>
      <c r="H268" s="96"/>
      <c r="I268" s="96"/>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row>
    <row r="269" spans="1:40" s="87" customFormat="1" ht="15.75" hidden="1" customHeight="1">
      <c r="A269" s="90"/>
      <c r="B269" s="164"/>
      <c r="C269" s="96"/>
      <c r="D269" s="96"/>
      <c r="E269" s="96"/>
      <c r="F269" s="96"/>
      <c r="G269" s="96"/>
      <c r="H269" s="96"/>
      <c r="I269" s="96"/>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row>
    <row r="270" spans="1:40" s="87" customFormat="1" ht="15.75" hidden="1" customHeight="1">
      <c r="A270" s="90"/>
      <c r="B270" s="164"/>
      <c r="C270" s="96"/>
      <c r="D270" s="96"/>
      <c r="E270" s="96"/>
      <c r="F270" s="96"/>
      <c r="G270" s="96"/>
      <c r="H270" s="96"/>
      <c r="I270" s="96"/>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row>
    <row r="271" spans="1:40" s="87" customFormat="1" ht="15.75" hidden="1" customHeight="1">
      <c r="A271" s="90"/>
      <c r="B271" s="164"/>
      <c r="C271" s="96"/>
      <c r="D271" s="96"/>
      <c r="E271" s="96"/>
      <c r="F271" s="96"/>
      <c r="G271" s="96"/>
      <c r="H271" s="96"/>
      <c r="I271" s="96"/>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row>
    <row r="272" spans="1:40" s="87" customFormat="1" ht="15.75" hidden="1" customHeight="1">
      <c r="A272" s="90"/>
      <c r="B272" s="164"/>
      <c r="C272" s="96"/>
      <c r="D272" s="96"/>
      <c r="E272" s="96"/>
      <c r="F272" s="96"/>
      <c r="G272" s="96"/>
      <c r="H272" s="96"/>
      <c r="I272" s="96"/>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row>
    <row r="273" spans="1:40" s="87" customFormat="1" ht="15.75" hidden="1" customHeight="1">
      <c r="A273" s="90"/>
      <c r="B273" s="164"/>
      <c r="C273" s="96"/>
      <c r="D273" s="96"/>
      <c r="E273" s="96"/>
      <c r="F273" s="96"/>
      <c r="G273" s="96"/>
      <c r="H273" s="96"/>
      <c r="I273" s="96"/>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row>
    <row r="274" spans="1:40" s="87" customFormat="1" ht="15.75" hidden="1" customHeight="1">
      <c r="A274" s="90"/>
      <c r="B274" s="164"/>
      <c r="C274" s="96"/>
      <c r="D274" s="96"/>
      <c r="E274" s="96"/>
      <c r="F274" s="96"/>
      <c r="G274" s="96"/>
      <c r="H274" s="96"/>
      <c r="I274" s="96"/>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row>
    <row r="275" spans="1:40" s="87" customFormat="1" ht="15.75" hidden="1" customHeight="1">
      <c r="A275" s="90"/>
      <c r="B275" s="164"/>
      <c r="C275" s="96"/>
      <c r="D275" s="96"/>
      <c r="E275" s="96"/>
      <c r="F275" s="96"/>
      <c r="G275" s="96"/>
      <c r="H275" s="96"/>
      <c r="I275" s="96"/>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row>
    <row r="276" spans="1:40" s="87" customFormat="1" ht="15.75" hidden="1" customHeight="1">
      <c r="A276" s="90"/>
      <c r="B276" s="164"/>
      <c r="C276" s="96"/>
      <c r="D276" s="96"/>
      <c r="E276" s="96"/>
      <c r="F276" s="96"/>
      <c r="G276" s="96"/>
      <c r="H276" s="96"/>
      <c r="I276" s="96"/>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row>
    <row r="277" spans="1:40" s="87" customFormat="1" ht="15.75" hidden="1" customHeight="1">
      <c r="A277" s="90"/>
      <c r="B277" s="164"/>
      <c r="C277" s="96"/>
      <c r="D277" s="96"/>
      <c r="E277" s="96"/>
      <c r="F277" s="96"/>
      <c r="G277" s="96"/>
      <c r="H277" s="96"/>
      <c r="I277" s="96"/>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row>
    <row r="278" spans="1:40" s="87" customFormat="1" ht="15.75" hidden="1" customHeight="1">
      <c r="A278" s="90"/>
      <c r="B278" s="164"/>
      <c r="C278" s="96"/>
      <c r="D278" s="96"/>
      <c r="E278" s="96"/>
      <c r="F278" s="96"/>
      <c r="G278" s="96"/>
      <c r="H278" s="96"/>
      <c r="I278" s="96"/>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row>
    <row r="279" spans="1:40" s="87" customFormat="1" ht="15.75" hidden="1" customHeight="1">
      <c r="A279" s="90"/>
      <c r="B279" s="164"/>
      <c r="C279" s="96"/>
      <c r="D279" s="96"/>
      <c r="E279" s="96"/>
      <c r="F279" s="96"/>
      <c r="G279" s="96"/>
      <c r="H279" s="96"/>
      <c r="I279" s="96"/>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row>
    <row r="280" spans="1:40" s="87" customFormat="1" ht="15.75" hidden="1" customHeight="1">
      <c r="A280" s="90"/>
      <c r="B280" s="164"/>
      <c r="C280" s="96"/>
      <c r="D280" s="96"/>
      <c r="E280" s="96"/>
      <c r="F280" s="96"/>
      <c r="G280" s="96"/>
      <c r="H280" s="96"/>
      <c r="I280" s="96"/>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row>
    <row r="281" spans="1:40" s="87" customFormat="1" ht="15.75" hidden="1" customHeight="1">
      <c r="A281" s="90"/>
      <c r="B281" s="164"/>
      <c r="C281" s="96"/>
      <c r="D281" s="96"/>
      <c r="E281" s="96"/>
      <c r="F281" s="96"/>
      <c r="G281" s="96"/>
      <c r="H281" s="96"/>
      <c r="I281" s="96"/>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row>
    <row r="282" spans="1:40" s="87" customFormat="1" ht="15.75" hidden="1" customHeight="1">
      <c r="A282" s="90"/>
      <c r="B282" s="164"/>
      <c r="C282" s="96"/>
      <c r="D282" s="96"/>
      <c r="E282" s="96"/>
      <c r="F282" s="96"/>
      <c r="G282" s="96"/>
      <c r="H282" s="96"/>
      <c r="I282" s="96"/>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row>
    <row r="283" spans="1:40" s="87" customFormat="1" ht="15.75" hidden="1" customHeight="1">
      <c r="A283" s="90"/>
      <c r="B283" s="164"/>
      <c r="C283" s="96"/>
      <c r="D283" s="96"/>
      <c r="E283" s="96"/>
      <c r="F283" s="96"/>
      <c r="G283" s="96"/>
      <c r="H283" s="96"/>
      <c r="I283" s="96"/>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row>
    <row r="284" spans="1:40" s="87" customFormat="1" ht="15.75" hidden="1" customHeight="1">
      <c r="A284" s="90"/>
      <c r="B284" s="164"/>
      <c r="C284" s="96"/>
      <c r="D284" s="96"/>
      <c r="E284" s="96"/>
      <c r="F284" s="96"/>
      <c r="G284" s="96"/>
      <c r="H284" s="96"/>
      <c r="I284" s="96"/>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row>
    <row r="285" spans="1:40" s="87" customFormat="1" ht="15.75" hidden="1" customHeight="1">
      <c r="A285" s="90"/>
      <c r="B285" s="164"/>
      <c r="C285" s="96"/>
      <c r="D285" s="96"/>
      <c r="E285" s="96"/>
      <c r="F285" s="96"/>
      <c r="G285" s="96"/>
      <c r="H285" s="96"/>
      <c r="I285" s="96"/>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row>
    <row r="286" spans="1:40" s="87" customFormat="1" ht="15.75" hidden="1" customHeight="1">
      <c r="A286" s="90"/>
      <c r="B286" s="164"/>
      <c r="C286" s="96"/>
      <c r="D286" s="96"/>
      <c r="E286" s="96"/>
      <c r="F286" s="96"/>
      <c r="G286" s="96"/>
      <c r="H286" s="96"/>
      <c r="I286" s="96"/>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row>
    <row r="287" spans="1:40" s="87" customFormat="1" ht="15.75" hidden="1" customHeight="1">
      <c r="A287" s="90"/>
      <c r="B287" s="164"/>
      <c r="C287" s="96"/>
      <c r="D287" s="96"/>
      <c r="E287" s="96"/>
      <c r="F287" s="96"/>
      <c r="G287" s="96"/>
      <c r="H287" s="96"/>
      <c r="I287" s="96"/>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row>
    <row r="288" spans="1:40" s="87" customFormat="1" ht="15.75" hidden="1" customHeight="1">
      <c r="A288" s="90"/>
      <c r="B288" s="164"/>
      <c r="C288" s="96"/>
      <c r="D288" s="96"/>
      <c r="E288" s="96"/>
      <c r="F288" s="96"/>
      <c r="G288" s="96"/>
      <c r="H288" s="96"/>
      <c r="I288" s="96"/>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row>
    <row r="289" spans="1:40" s="87" customFormat="1" ht="15.75" hidden="1" customHeight="1">
      <c r="A289" s="90"/>
      <c r="B289" s="164"/>
      <c r="C289" s="96"/>
      <c r="D289" s="96"/>
      <c r="E289" s="96"/>
      <c r="F289" s="96"/>
      <c r="G289" s="96"/>
      <c r="H289" s="96"/>
      <c r="I289" s="96"/>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row>
    <row r="290" spans="1:40" s="87" customFormat="1" ht="15.75" hidden="1" customHeight="1">
      <c r="A290" s="90"/>
      <c r="B290" s="164"/>
      <c r="C290" s="96"/>
      <c r="D290" s="96"/>
      <c r="E290" s="96"/>
      <c r="F290" s="96"/>
      <c r="G290" s="96"/>
      <c r="H290" s="96"/>
      <c r="I290" s="96"/>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row>
    <row r="291" spans="1:40" s="87" customFormat="1" ht="15.75" hidden="1" customHeight="1">
      <c r="A291" s="90"/>
      <c r="B291" s="164"/>
      <c r="C291" s="96"/>
      <c r="D291" s="96"/>
      <c r="E291" s="96"/>
      <c r="F291" s="96"/>
      <c r="G291" s="96"/>
      <c r="H291" s="96"/>
      <c r="I291" s="96"/>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row>
    <row r="292" spans="1:40" s="87" customFormat="1" ht="15.75" hidden="1" customHeight="1">
      <c r="A292" s="90"/>
      <c r="B292" s="164"/>
      <c r="C292" s="96"/>
      <c r="D292" s="96"/>
      <c r="E292" s="96"/>
      <c r="F292" s="96"/>
      <c r="G292" s="96"/>
      <c r="H292" s="96"/>
      <c r="I292" s="96"/>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row>
    <row r="293" spans="1:40" s="87" customFormat="1" ht="15.75" hidden="1" customHeight="1">
      <c r="A293" s="90"/>
      <c r="B293" s="164"/>
      <c r="C293" s="96"/>
      <c r="D293" s="96"/>
      <c r="E293" s="96"/>
      <c r="F293" s="96"/>
      <c r="G293" s="96"/>
      <c r="H293" s="96"/>
      <c r="I293" s="96"/>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row>
    <row r="294" spans="1:40" s="87" customFormat="1" ht="15.75" hidden="1" customHeight="1">
      <c r="A294" s="90"/>
      <c r="B294" s="164"/>
      <c r="C294" s="96"/>
      <c r="D294" s="96"/>
      <c r="E294" s="96"/>
      <c r="F294" s="96"/>
      <c r="G294" s="96"/>
      <c r="H294" s="96"/>
      <c r="I294" s="96"/>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row>
    <row r="295" spans="1:40" s="87" customFormat="1" ht="15.75" hidden="1" customHeight="1">
      <c r="A295" s="90"/>
      <c r="B295" s="164"/>
      <c r="C295" s="96"/>
      <c r="D295" s="96"/>
      <c r="E295" s="96"/>
      <c r="F295" s="96"/>
      <c r="G295" s="96"/>
      <c r="H295" s="96"/>
      <c r="I295" s="96"/>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row>
    <row r="296" spans="1:40" s="87" customFormat="1" ht="15.75" hidden="1" customHeight="1">
      <c r="A296" s="90"/>
      <c r="B296" s="164"/>
      <c r="C296" s="96"/>
      <c r="D296" s="96"/>
      <c r="E296" s="96"/>
      <c r="F296" s="96"/>
      <c r="G296" s="96"/>
      <c r="H296" s="96"/>
      <c r="I296" s="96"/>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row>
    <row r="297" spans="1:40" s="87" customFormat="1" ht="15.75" hidden="1" customHeight="1">
      <c r="A297" s="90"/>
      <c r="B297" s="164"/>
      <c r="C297" s="96"/>
      <c r="D297" s="96"/>
      <c r="E297" s="96"/>
      <c r="F297" s="96"/>
      <c r="G297" s="96"/>
      <c r="H297" s="96"/>
      <c r="I297" s="96"/>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row>
    <row r="298" spans="1:40" s="87" customFormat="1" ht="15.75" hidden="1" customHeight="1">
      <c r="A298" s="90"/>
      <c r="B298" s="164"/>
      <c r="C298" s="96"/>
      <c r="D298" s="96"/>
      <c r="E298" s="96"/>
      <c r="F298" s="96"/>
      <c r="G298" s="96"/>
      <c r="H298" s="96"/>
      <c r="I298" s="96"/>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row>
    <row r="299" spans="1:40" s="87" customFormat="1" ht="15.75" hidden="1" customHeight="1">
      <c r="A299" s="90"/>
      <c r="B299" s="164"/>
      <c r="C299" s="96"/>
      <c r="D299" s="96"/>
      <c r="E299" s="96"/>
      <c r="F299" s="96"/>
      <c r="G299" s="96"/>
      <c r="H299" s="96"/>
      <c r="I299" s="96"/>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row>
    <row r="300" spans="1:40" s="87" customFormat="1" ht="15.75" hidden="1" customHeight="1">
      <c r="A300" s="90"/>
      <c r="B300" s="164"/>
      <c r="C300" s="96"/>
      <c r="D300" s="96"/>
      <c r="E300" s="96"/>
      <c r="F300" s="96"/>
      <c r="G300" s="96"/>
      <c r="H300" s="96"/>
      <c r="I300" s="96"/>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row>
    <row r="301" spans="1:40" s="87" customFormat="1" ht="15.75" hidden="1" customHeight="1">
      <c r="A301" s="90"/>
      <c r="B301" s="164"/>
      <c r="C301" s="96"/>
      <c r="D301" s="96"/>
      <c r="E301" s="96"/>
      <c r="F301" s="96"/>
      <c r="G301" s="96"/>
      <c r="H301" s="96"/>
      <c r="I301" s="96"/>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row>
    <row r="302" spans="1:40" s="87" customFormat="1" ht="15.75" hidden="1" customHeight="1">
      <c r="A302" s="90"/>
      <c r="B302" s="164"/>
      <c r="C302" s="96"/>
      <c r="D302" s="96"/>
      <c r="E302" s="96"/>
      <c r="F302" s="96"/>
      <c r="G302" s="96"/>
      <c r="H302" s="96"/>
      <c r="I302" s="96"/>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row>
    <row r="303" spans="1:40" s="87" customFormat="1" ht="15.75" hidden="1" customHeight="1">
      <c r="A303" s="90"/>
      <c r="B303" s="164"/>
      <c r="C303" s="96"/>
      <c r="D303" s="96"/>
      <c r="E303" s="96"/>
      <c r="F303" s="96"/>
      <c r="G303" s="96"/>
      <c r="H303" s="96"/>
      <c r="I303" s="96"/>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row>
    <row r="304" spans="1:40" s="87" customFormat="1" ht="15.75" hidden="1" customHeight="1">
      <c r="A304" s="90"/>
      <c r="B304" s="164"/>
      <c r="C304" s="96"/>
      <c r="D304" s="96"/>
      <c r="E304" s="96"/>
      <c r="F304" s="96"/>
      <c r="G304" s="96"/>
      <c r="H304" s="96"/>
      <c r="I304" s="96"/>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row>
    <row r="305" spans="1:40" s="87" customFormat="1" ht="15.75" hidden="1" customHeight="1">
      <c r="A305" s="90"/>
      <c r="B305" s="164"/>
      <c r="C305" s="96"/>
      <c r="D305" s="96"/>
      <c r="E305" s="96"/>
      <c r="F305" s="96"/>
      <c r="G305" s="96"/>
      <c r="H305" s="96"/>
      <c r="I305" s="96"/>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row>
    <row r="306" spans="1:40" s="87" customFormat="1" ht="15.75" hidden="1" customHeight="1">
      <c r="A306" s="90"/>
      <c r="B306" s="164"/>
      <c r="C306" s="96"/>
      <c r="D306" s="96"/>
      <c r="E306" s="96"/>
      <c r="F306" s="96"/>
      <c r="G306" s="96"/>
      <c r="H306" s="96"/>
      <c r="I306" s="96"/>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row>
    <row r="307" spans="1:40" s="87" customFormat="1" ht="15.75" hidden="1" customHeight="1">
      <c r="A307" s="90"/>
      <c r="B307" s="164"/>
      <c r="C307" s="96"/>
      <c r="D307" s="96"/>
      <c r="E307" s="96"/>
      <c r="F307" s="96"/>
      <c r="G307" s="96"/>
      <c r="H307" s="96"/>
      <c r="I307" s="96"/>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row>
    <row r="308" spans="1:40" s="87" customFormat="1" ht="15.75" hidden="1" customHeight="1">
      <c r="A308" s="90"/>
      <c r="B308" s="164"/>
      <c r="C308" s="96"/>
      <c r="D308" s="96"/>
      <c r="E308" s="96"/>
      <c r="F308" s="96"/>
      <c r="G308" s="96"/>
      <c r="H308" s="96"/>
      <c r="I308" s="96"/>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row>
    <row r="309" spans="1:40" s="87" customFormat="1" ht="15.75" hidden="1" customHeight="1">
      <c r="A309" s="90"/>
      <c r="B309" s="164"/>
      <c r="C309" s="96"/>
      <c r="D309" s="96"/>
      <c r="E309" s="96"/>
      <c r="F309" s="96"/>
      <c r="G309" s="96"/>
      <c r="H309" s="96"/>
      <c r="I309" s="96"/>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row>
    <row r="310" spans="1:40" s="87" customFormat="1" ht="15.75" hidden="1" customHeight="1">
      <c r="A310" s="90"/>
      <c r="B310" s="164"/>
      <c r="C310" s="96"/>
      <c r="D310" s="96"/>
      <c r="E310" s="96"/>
      <c r="F310" s="96"/>
      <c r="G310" s="96"/>
      <c r="H310" s="96"/>
      <c r="I310" s="96"/>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row>
    <row r="311" spans="1:40" s="87" customFormat="1" ht="15.75" hidden="1" customHeight="1">
      <c r="A311" s="90"/>
      <c r="B311" s="164"/>
      <c r="C311" s="96"/>
      <c r="D311" s="96"/>
      <c r="E311" s="96"/>
      <c r="F311" s="96"/>
      <c r="G311" s="96"/>
      <c r="H311" s="96"/>
      <c r="I311" s="96"/>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row>
    <row r="312" spans="1:40" s="87" customFormat="1" ht="15.75" hidden="1" customHeight="1">
      <c r="A312" s="90"/>
      <c r="B312" s="164"/>
      <c r="C312" s="96"/>
      <c r="D312" s="96"/>
      <c r="E312" s="96"/>
      <c r="F312" s="96"/>
      <c r="G312" s="96"/>
      <c r="H312" s="96"/>
      <c r="I312" s="96"/>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row>
    <row r="313" spans="1:40" s="87" customFormat="1" ht="15.75" hidden="1" customHeight="1">
      <c r="A313" s="90"/>
      <c r="B313" s="164"/>
      <c r="C313" s="96"/>
      <c r="D313" s="96"/>
      <c r="E313" s="96"/>
      <c r="F313" s="96"/>
      <c r="G313" s="96"/>
      <c r="H313" s="96"/>
      <c r="I313" s="96"/>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row>
    <row r="314" spans="1:40" s="87" customFormat="1" ht="15.75" hidden="1" customHeight="1">
      <c r="A314" s="90"/>
      <c r="B314" s="164"/>
      <c r="C314" s="96"/>
      <c r="D314" s="96"/>
      <c r="E314" s="96"/>
      <c r="F314" s="96"/>
      <c r="G314" s="96"/>
      <c r="H314" s="96"/>
      <c r="I314" s="96"/>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row>
    <row r="315" spans="1:40" s="87" customFormat="1" ht="15.75" hidden="1" customHeight="1">
      <c r="A315" s="90"/>
      <c r="B315" s="164"/>
      <c r="C315" s="96"/>
      <c r="D315" s="96"/>
      <c r="E315" s="96"/>
      <c r="F315" s="96"/>
      <c r="G315" s="96"/>
      <c r="H315" s="96"/>
      <c r="I315" s="96"/>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row>
    <row r="316" spans="1:40" s="87" customFormat="1" ht="15.75" hidden="1" customHeight="1">
      <c r="A316" s="90"/>
      <c r="B316" s="164"/>
      <c r="C316" s="96"/>
      <c r="D316" s="96"/>
      <c r="E316" s="96"/>
      <c r="F316" s="96"/>
      <c r="G316" s="96"/>
      <c r="H316" s="96"/>
      <c r="I316" s="96"/>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row>
    <row r="317" spans="1:40" s="87" customFormat="1" ht="15.75" hidden="1" customHeight="1">
      <c r="A317" s="90"/>
      <c r="B317" s="164"/>
      <c r="C317" s="96"/>
      <c r="D317" s="96"/>
      <c r="E317" s="96"/>
      <c r="F317" s="96"/>
      <c r="G317" s="96"/>
      <c r="H317" s="96"/>
      <c r="I317" s="96"/>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row>
    <row r="318" spans="1:40" s="87" customFormat="1" ht="15.75" hidden="1" customHeight="1">
      <c r="A318" s="90"/>
      <c r="B318" s="164"/>
      <c r="C318" s="96"/>
      <c r="D318" s="96"/>
      <c r="E318" s="96"/>
      <c r="F318" s="96"/>
      <c r="G318" s="96"/>
      <c r="H318" s="96"/>
      <c r="I318" s="96"/>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row>
    <row r="319" spans="1:40" s="87" customFormat="1" ht="15.75" hidden="1" customHeight="1">
      <c r="A319" s="90"/>
      <c r="B319" s="164"/>
      <c r="C319" s="96"/>
      <c r="D319" s="96"/>
      <c r="E319" s="96"/>
      <c r="F319" s="96"/>
      <c r="G319" s="96"/>
      <c r="H319" s="96"/>
      <c r="I319" s="96"/>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row>
    <row r="320" spans="1:40" s="87" customFormat="1" ht="15.75" hidden="1" customHeight="1">
      <c r="A320" s="90"/>
      <c r="B320" s="164"/>
      <c r="C320" s="96"/>
      <c r="D320" s="96"/>
      <c r="E320" s="96"/>
      <c r="F320" s="96"/>
      <c r="G320" s="96"/>
      <c r="H320" s="96"/>
      <c r="I320" s="96"/>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row>
    <row r="321" spans="1:40" s="87" customFormat="1" ht="15.75" hidden="1" customHeight="1">
      <c r="A321" s="90"/>
      <c r="B321" s="164"/>
      <c r="C321" s="96"/>
      <c r="D321" s="96"/>
      <c r="E321" s="96"/>
      <c r="F321" s="96"/>
      <c r="G321" s="96"/>
      <c r="H321" s="96"/>
      <c r="I321" s="96"/>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row>
    <row r="322" spans="1:40" s="87" customFormat="1" ht="15.75" hidden="1" customHeight="1">
      <c r="A322" s="90"/>
      <c r="B322" s="164"/>
      <c r="C322" s="96"/>
      <c r="D322" s="96"/>
      <c r="E322" s="96"/>
      <c r="F322" s="96"/>
      <c r="G322" s="96"/>
      <c r="H322" s="96"/>
      <c r="I322" s="96"/>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row>
    <row r="323" spans="1:40" s="87" customFormat="1" ht="15.75" hidden="1" customHeight="1">
      <c r="A323" s="90"/>
      <c r="B323" s="164"/>
      <c r="C323" s="96"/>
      <c r="D323" s="96"/>
      <c r="E323" s="96"/>
      <c r="F323" s="96"/>
      <c r="G323" s="96"/>
      <c r="H323" s="96"/>
      <c r="I323" s="96"/>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row>
    <row r="324" spans="1:40" s="87" customFormat="1" ht="15.75" hidden="1" customHeight="1">
      <c r="A324" s="90"/>
      <c r="B324" s="164"/>
      <c r="C324" s="96"/>
      <c r="D324" s="96"/>
      <c r="E324" s="96"/>
      <c r="F324" s="96"/>
      <c r="G324" s="96"/>
      <c r="H324" s="96"/>
      <c r="I324" s="96"/>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row>
    <row r="325" spans="1:40" s="87" customFormat="1" ht="15.75" hidden="1" customHeight="1">
      <c r="A325" s="90"/>
      <c r="B325" s="164"/>
      <c r="C325" s="96"/>
      <c r="D325" s="96"/>
      <c r="E325" s="96"/>
      <c r="F325" s="96"/>
      <c r="G325" s="96"/>
      <c r="H325" s="96"/>
      <c r="I325" s="96"/>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row>
    <row r="326" spans="1:40" s="87" customFormat="1" ht="15.75" hidden="1" customHeight="1">
      <c r="A326" s="90"/>
      <c r="B326" s="164"/>
      <c r="C326" s="96"/>
      <c r="D326" s="96"/>
      <c r="E326" s="96"/>
      <c r="F326" s="96"/>
      <c r="G326" s="96"/>
      <c r="H326" s="96"/>
      <c r="I326" s="96"/>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row>
    <row r="327" spans="1:40" s="87" customFormat="1" ht="15.75" hidden="1" customHeight="1">
      <c r="A327" s="90"/>
      <c r="B327" s="164"/>
      <c r="C327" s="96"/>
      <c r="D327" s="96"/>
      <c r="E327" s="96"/>
      <c r="F327" s="96"/>
      <c r="G327" s="96"/>
      <c r="H327" s="96"/>
      <c r="I327" s="96"/>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row>
    <row r="328" spans="1:40" s="87" customFormat="1" ht="15.75" hidden="1" customHeight="1">
      <c r="A328" s="90"/>
      <c r="B328" s="164"/>
      <c r="C328" s="96"/>
      <c r="D328" s="96"/>
      <c r="E328" s="96"/>
      <c r="F328" s="96"/>
      <c r="G328" s="96"/>
      <c r="H328" s="96"/>
      <c r="I328" s="96"/>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row>
    <row r="329" spans="1:40" s="87" customFormat="1" ht="15.75" hidden="1" customHeight="1">
      <c r="A329" s="90"/>
      <c r="B329" s="164"/>
      <c r="C329" s="96"/>
      <c r="D329" s="96"/>
      <c r="E329" s="96"/>
      <c r="F329" s="96"/>
      <c r="G329" s="96"/>
      <c r="H329" s="96"/>
      <c r="I329" s="96"/>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row>
    <row r="330" spans="1:40" s="87" customFormat="1" ht="15.75" hidden="1" customHeight="1">
      <c r="A330" s="90"/>
      <c r="B330" s="164"/>
      <c r="C330" s="96"/>
      <c r="D330" s="96"/>
      <c r="E330" s="96"/>
      <c r="F330" s="96"/>
      <c r="G330" s="96"/>
      <c r="H330" s="96"/>
      <c r="I330" s="96"/>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row>
    <row r="331" spans="1:40" s="87" customFormat="1" ht="15.75" hidden="1" customHeight="1">
      <c r="A331" s="90"/>
      <c r="B331" s="164"/>
      <c r="C331" s="96"/>
      <c r="D331" s="96"/>
      <c r="E331" s="96"/>
      <c r="F331" s="96"/>
      <c r="G331" s="96"/>
      <c r="H331" s="96"/>
      <c r="I331" s="96"/>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row>
    <row r="332" spans="1:40" s="87" customFormat="1" ht="15.75" hidden="1" customHeight="1">
      <c r="A332" s="90"/>
      <c r="B332" s="164"/>
      <c r="C332" s="96"/>
      <c r="D332" s="96"/>
      <c r="E332" s="96"/>
      <c r="F332" s="96"/>
      <c r="G332" s="96"/>
      <c r="H332" s="96"/>
      <c r="I332" s="96"/>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row>
    <row r="333" spans="1:40" s="87" customFormat="1" ht="15.75" hidden="1" customHeight="1">
      <c r="A333" s="90"/>
      <c r="B333" s="164"/>
      <c r="C333" s="96"/>
      <c r="D333" s="96"/>
      <c r="E333" s="96"/>
      <c r="F333" s="96"/>
      <c r="G333" s="96"/>
      <c r="H333" s="96"/>
      <c r="I333" s="96"/>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row>
    <row r="334" spans="1:40" s="87" customFormat="1" ht="15.75" hidden="1" customHeight="1">
      <c r="A334" s="90"/>
      <c r="B334" s="164"/>
      <c r="C334" s="96"/>
      <c r="D334" s="96"/>
      <c r="E334" s="96"/>
      <c r="F334" s="96"/>
      <c r="G334" s="96"/>
      <c r="H334" s="96"/>
      <c r="I334" s="96"/>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row>
    <row r="335" spans="1:40" s="87" customFormat="1" ht="15.75" hidden="1" customHeight="1">
      <c r="A335" s="90"/>
      <c r="B335" s="164"/>
      <c r="C335" s="96"/>
      <c r="D335" s="96"/>
      <c r="E335" s="96"/>
      <c r="F335" s="96"/>
      <c r="G335" s="96"/>
      <c r="H335" s="96"/>
      <c r="I335" s="96"/>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row>
    <row r="336" spans="1:40" s="87" customFormat="1" ht="15.75" hidden="1" customHeight="1">
      <c r="A336" s="90"/>
      <c r="B336" s="164"/>
      <c r="C336" s="96"/>
      <c r="D336" s="96"/>
      <c r="E336" s="96"/>
      <c r="F336" s="96"/>
      <c r="G336" s="96"/>
      <c r="H336" s="96"/>
      <c r="I336" s="96"/>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row>
    <row r="337" spans="1:40" s="87" customFormat="1" ht="15.75" hidden="1" customHeight="1">
      <c r="A337" s="90"/>
      <c r="B337" s="164"/>
      <c r="C337" s="96"/>
      <c r="D337" s="96"/>
      <c r="E337" s="96"/>
      <c r="F337" s="96"/>
      <c r="G337" s="96"/>
      <c r="H337" s="96"/>
      <c r="I337" s="96"/>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row>
    <row r="338" spans="1:40" s="87" customFormat="1" ht="15.75" hidden="1" customHeight="1">
      <c r="A338" s="90"/>
      <c r="B338" s="164"/>
      <c r="C338" s="96"/>
      <c r="D338" s="96"/>
      <c r="E338" s="96"/>
      <c r="F338" s="96"/>
      <c r="G338" s="96"/>
      <c r="H338" s="96"/>
      <c r="I338" s="96"/>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row>
    <row r="339" spans="1:40" s="87" customFormat="1" ht="15.75" hidden="1" customHeight="1">
      <c r="A339" s="90"/>
      <c r="B339" s="164"/>
      <c r="C339" s="96"/>
      <c r="D339" s="96"/>
      <c r="E339" s="96"/>
      <c r="F339" s="96"/>
      <c r="G339" s="96"/>
      <c r="H339" s="96"/>
      <c r="I339" s="96"/>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row>
    <row r="340" spans="1:40" s="87" customFormat="1" ht="15.75" hidden="1" customHeight="1">
      <c r="A340" s="90"/>
      <c r="B340" s="164"/>
      <c r="C340" s="96"/>
      <c r="D340" s="96"/>
      <c r="E340" s="96"/>
      <c r="F340" s="96"/>
      <c r="G340" s="96"/>
      <c r="H340" s="96"/>
      <c r="I340" s="96"/>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row>
    <row r="341" spans="1:40" s="87" customFormat="1" ht="15.75" hidden="1" customHeight="1">
      <c r="A341" s="90"/>
      <c r="B341" s="164"/>
      <c r="C341" s="96"/>
      <c r="D341" s="96"/>
      <c r="E341" s="96"/>
      <c r="F341" s="96"/>
      <c r="G341" s="96"/>
      <c r="H341" s="96"/>
      <c r="I341" s="96"/>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row>
    <row r="342" spans="1:40" s="87" customFormat="1" ht="15.75" hidden="1" customHeight="1">
      <c r="A342" s="90"/>
      <c r="B342" s="164"/>
      <c r="C342" s="96"/>
      <c r="D342" s="96"/>
      <c r="E342" s="96"/>
      <c r="F342" s="96"/>
      <c r="G342" s="96"/>
      <c r="H342" s="96"/>
      <c r="I342" s="96"/>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row>
    <row r="343" spans="1:40" s="87" customFormat="1" ht="15.75" hidden="1" customHeight="1">
      <c r="A343" s="90"/>
      <c r="B343" s="164"/>
      <c r="C343" s="96"/>
      <c r="D343" s="96"/>
      <c r="E343" s="96"/>
      <c r="F343" s="96"/>
      <c r="G343" s="96"/>
      <c r="H343" s="96"/>
      <c r="I343" s="96"/>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row>
    <row r="344" spans="1:40" s="87" customFormat="1" ht="15.75" hidden="1" customHeight="1">
      <c r="A344" s="90"/>
      <c r="B344" s="164"/>
      <c r="C344" s="96"/>
      <c r="D344" s="96"/>
      <c r="E344" s="96"/>
      <c r="F344" s="96"/>
      <c r="G344" s="96"/>
      <c r="H344" s="96"/>
      <c r="I344" s="96"/>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row>
    <row r="345" spans="1:40" s="87" customFormat="1" ht="15.75" hidden="1" customHeight="1">
      <c r="A345" s="90"/>
      <c r="B345" s="164"/>
      <c r="C345" s="96"/>
      <c r="D345" s="96"/>
      <c r="E345" s="96"/>
      <c r="F345" s="96"/>
      <c r="G345" s="96"/>
      <c r="H345" s="96"/>
      <c r="I345" s="96"/>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row>
    <row r="346" spans="1:40" s="87" customFormat="1" ht="15.75" hidden="1" customHeight="1">
      <c r="A346" s="90"/>
      <c r="B346" s="164"/>
      <c r="C346" s="96"/>
      <c r="D346" s="96"/>
      <c r="E346" s="96"/>
      <c r="F346" s="96"/>
      <c r="G346" s="96"/>
      <c r="H346" s="96"/>
      <c r="I346" s="96"/>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row>
    <row r="347" spans="1:40" s="87" customFormat="1" ht="15.75" hidden="1" customHeight="1">
      <c r="A347" s="90"/>
      <c r="B347" s="164"/>
      <c r="C347" s="96"/>
      <c r="D347" s="96"/>
      <c r="E347" s="96"/>
      <c r="F347" s="96"/>
      <c r="G347" s="96"/>
      <c r="H347" s="96"/>
      <c r="I347" s="96"/>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row>
    <row r="348" spans="1:40" s="87" customFormat="1" ht="15.75" hidden="1" customHeight="1">
      <c r="A348" s="90"/>
      <c r="B348" s="164"/>
      <c r="C348" s="96"/>
      <c r="D348" s="96"/>
      <c r="E348" s="96"/>
      <c r="F348" s="96"/>
      <c r="G348" s="96"/>
      <c r="H348" s="96"/>
      <c r="I348" s="96"/>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row>
    <row r="349" spans="1:40" s="87" customFormat="1" ht="15.75" hidden="1" customHeight="1">
      <c r="A349" s="90"/>
      <c r="B349" s="164"/>
      <c r="C349" s="96"/>
      <c r="D349" s="96"/>
      <c r="E349" s="96"/>
      <c r="F349" s="96"/>
      <c r="G349" s="96"/>
      <c r="H349" s="96"/>
      <c r="I349" s="96"/>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row>
    <row r="350" spans="1:40" s="87" customFormat="1" ht="15.75" hidden="1" customHeight="1">
      <c r="A350" s="90"/>
      <c r="B350" s="164"/>
      <c r="C350" s="96"/>
      <c r="D350" s="96"/>
      <c r="E350" s="96"/>
      <c r="F350" s="96"/>
      <c r="G350" s="96"/>
      <c r="H350" s="96"/>
      <c r="I350" s="96"/>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row>
    <row r="351" spans="1:40" s="87" customFormat="1" ht="15.75" hidden="1" customHeight="1">
      <c r="A351" s="90"/>
      <c r="B351" s="164"/>
      <c r="C351" s="96"/>
      <c r="D351" s="96"/>
      <c r="E351" s="96"/>
      <c r="F351" s="96"/>
      <c r="G351" s="96"/>
      <c r="H351" s="96"/>
      <c r="I351" s="96"/>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row>
    <row r="352" spans="1:40" s="87" customFormat="1" ht="15.75" hidden="1" customHeight="1">
      <c r="A352" s="90"/>
      <c r="B352" s="164"/>
      <c r="C352" s="96"/>
      <c r="D352" s="96"/>
      <c r="E352" s="96"/>
      <c r="F352" s="96"/>
      <c r="G352" s="96"/>
      <c r="H352" s="96"/>
      <c r="I352" s="96"/>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row>
    <row r="353" spans="1:40" s="87" customFormat="1" ht="15.75" hidden="1" customHeight="1">
      <c r="A353" s="90"/>
      <c r="B353" s="164"/>
      <c r="C353" s="96"/>
      <c r="D353" s="96"/>
      <c r="E353" s="96"/>
      <c r="F353" s="96"/>
      <c r="G353" s="96"/>
      <c r="H353" s="96"/>
      <c r="I353" s="96"/>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row>
    <row r="354" spans="1:40" s="87" customFormat="1" ht="15.75" hidden="1" customHeight="1">
      <c r="A354" s="90"/>
      <c r="B354" s="164"/>
      <c r="C354" s="96"/>
      <c r="D354" s="96"/>
      <c r="E354" s="96"/>
      <c r="F354" s="96"/>
      <c r="G354" s="96"/>
      <c r="H354" s="96"/>
      <c r="I354" s="96"/>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row>
    <row r="355" spans="1:40" s="87" customFormat="1" ht="15.75" hidden="1" customHeight="1">
      <c r="A355" s="90"/>
      <c r="B355" s="164"/>
      <c r="C355" s="96"/>
      <c r="D355" s="96"/>
      <c r="E355" s="96"/>
      <c r="F355" s="96"/>
      <c r="G355" s="96"/>
      <c r="H355" s="96"/>
      <c r="I355" s="96"/>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row>
    <row r="356" spans="1:40" s="87" customFormat="1" ht="15.75" hidden="1" customHeight="1">
      <c r="A356" s="90"/>
      <c r="B356" s="164"/>
      <c r="C356" s="96"/>
      <c r="D356" s="96"/>
      <c r="E356" s="96"/>
      <c r="F356" s="96"/>
      <c r="G356" s="96"/>
      <c r="H356" s="96"/>
      <c r="I356" s="96"/>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row>
    <row r="357" spans="1:40" s="87" customFormat="1" ht="15.75" hidden="1" customHeight="1">
      <c r="A357" s="90"/>
      <c r="B357" s="164"/>
      <c r="C357" s="96"/>
      <c r="D357" s="96"/>
      <c r="E357" s="96"/>
      <c r="F357" s="96"/>
      <c r="G357" s="96"/>
      <c r="H357" s="96"/>
      <c r="I357" s="96"/>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row>
    <row r="358" spans="1:40" s="87" customFormat="1" ht="15.75" hidden="1" customHeight="1">
      <c r="A358" s="90"/>
      <c r="B358" s="164"/>
      <c r="C358" s="96"/>
      <c r="D358" s="96"/>
      <c r="E358" s="96"/>
      <c r="F358" s="96"/>
      <c r="G358" s="96"/>
      <c r="H358" s="96"/>
      <c r="I358" s="96"/>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row>
    <row r="359" spans="1:40" s="87" customFormat="1" ht="15.75" hidden="1" customHeight="1">
      <c r="A359" s="90"/>
      <c r="B359" s="164"/>
      <c r="C359" s="96"/>
      <c r="D359" s="96"/>
      <c r="E359" s="96"/>
      <c r="F359" s="96"/>
      <c r="G359" s="96"/>
      <c r="H359" s="96"/>
      <c r="I359" s="96"/>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row>
    <row r="360" spans="1:40" s="87" customFormat="1" ht="15.75" hidden="1" customHeight="1">
      <c r="A360" s="90"/>
      <c r="B360" s="164"/>
      <c r="C360" s="96"/>
      <c r="D360" s="96"/>
      <c r="E360" s="96"/>
      <c r="F360" s="96"/>
      <c r="G360" s="96"/>
      <c r="H360" s="96"/>
      <c r="I360" s="96"/>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row>
    <row r="361" spans="1:40" s="87" customFormat="1" ht="15.75" hidden="1" customHeight="1">
      <c r="A361" s="90"/>
      <c r="B361" s="164"/>
      <c r="C361" s="96"/>
      <c r="D361" s="96"/>
      <c r="E361" s="96"/>
      <c r="F361" s="96"/>
      <c r="G361" s="96"/>
      <c r="H361" s="96"/>
      <c r="I361" s="96"/>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row>
    <row r="362" spans="1:40" s="87" customFormat="1" ht="15.75" hidden="1" customHeight="1">
      <c r="A362" s="90"/>
      <c r="B362" s="164"/>
      <c r="C362" s="96"/>
      <c r="D362" s="96"/>
      <c r="E362" s="96"/>
      <c r="F362" s="96"/>
      <c r="G362" s="96"/>
      <c r="H362" s="96"/>
      <c r="I362" s="96"/>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row>
    <row r="363" spans="1:40" s="87" customFormat="1" ht="15.75" hidden="1" customHeight="1">
      <c r="A363" s="90"/>
      <c r="B363" s="164"/>
      <c r="C363" s="96"/>
      <c r="D363" s="96"/>
      <c r="E363" s="96"/>
      <c r="F363" s="96"/>
      <c r="G363" s="96"/>
      <c r="H363" s="96"/>
      <c r="I363" s="96"/>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row>
    <row r="364" spans="1:40" s="87" customFormat="1" ht="15.75" hidden="1" customHeight="1">
      <c r="A364" s="90"/>
      <c r="B364" s="164"/>
      <c r="C364" s="96"/>
      <c r="D364" s="96"/>
      <c r="E364" s="96"/>
      <c r="F364" s="96"/>
      <c r="G364" s="96"/>
      <c r="H364" s="96"/>
      <c r="I364" s="96"/>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row>
    <row r="365" spans="1:40" s="87" customFormat="1" ht="15.75" hidden="1" customHeight="1">
      <c r="A365" s="90"/>
      <c r="B365" s="164"/>
      <c r="C365" s="96"/>
      <c r="D365" s="96"/>
      <c r="E365" s="96"/>
      <c r="F365" s="96"/>
      <c r="G365" s="96"/>
      <c r="H365" s="96"/>
      <c r="I365" s="96"/>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row>
    <row r="366" spans="1:40" s="87" customFormat="1" ht="15.75" hidden="1" customHeight="1">
      <c r="A366" s="90"/>
      <c r="B366" s="164"/>
      <c r="C366" s="96"/>
      <c r="D366" s="96"/>
      <c r="E366" s="96"/>
      <c r="F366" s="96"/>
      <c r="G366" s="96"/>
      <c r="H366" s="96"/>
      <c r="I366" s="96"/>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row>
    <row r="367" spans="1:40" s="87" customFormat="1" ht="15.75" hidden="1" customHeight="1">
      <c r="A367" s="90"/>
      <c r="B367" s="164"/>
      <c r="C367" s="96"/>
      <c r="D367" s="96"/>
      <c r="E367" s="96"/>
      <c r="F367" s="96"/>
      <c r="G367" s="96"/>
      <c r="H367" s="96"/>
      <c r="I367" s="96"/>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row>
    <row r="368" spans="1:40" s="87" customFormat="1" ht="15.75" hidden="1" customHeight="1">
      <c r="A368" s="90"/>
      <c r="B368" s="164"/>
      <c r="C368" s="96"/>
      <c r="D368" s="96"/>
      <c r="E368" s="96"/>
      <c r="F368" s="96"/>
      <c r="G368" s="96"/>
      <c r="H368" s="96"/>
      <c r="I368" s="96"/>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row>
    <row r="369" spans="1:40" s="87" customFormat="1" ht="15.75" hidden="1" customHeight="1">
      <c r="A369" s="90"/>
      <c r="B369" s="164"/>
      <c r="C369" s="96"/>
      <c r="D369" s="96"/>
      <c r="E369" s="96"/>
      <c r="F369" s="96"/>
      <c r="G369" s="96"/>
      <c r="H369" s="96"/>
      <c r="I369" s="96"/>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row>
    <row r="370" spans="1:40" s="87" customFormat="1" ht="15.75" hidden="1" customHeight="1">
      <c r="A370" s="90"/>
      <c r="B370" s="164"/>
      <c r="C370" s="96"/>
      <c r="D370" s="96"/>
      <c r="E370" s="96"/>
      <c r="F370" s="96"/>
      <c r="G370" s="96"/>
      <c r="H370" s="96"/>
      <c r="I370" s="96"/>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row>
    <row r="371" spans="1:40" s="87" customFormat="1" ht="15.75" hidden="1" customHeight="1">
      <c r="A371" s="90"/>
      <c r="B371" s="164"/>
      <c r="C371" s="96"/>
      <c r="D371" s="96"/>
      <c r="E371" s="96"/>
      <c r="F371" s="96"/>
      <c r="G371" s="96"/>
      <c r="H371" s="96"/>
      <c r="I371" s="96"/>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row>
    <row r="372" spans="1:40" s="87" customFormat="1" ht="15.75" hidden="1" customHeight="1">
      <c r="A372" s="90"/>
      <c r="B372" s="164"/>
      <c r="C372" s="96"/>
      <c r="D372" s="96"/>
      <c r="E372" s="96"/>
      <c r="F372" s="96"/>
      <c r="G372" s="96"/>
      <c r="H372" s="96"/>
      <c r="I372" s="96"/>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row>
    <row r="373" spans="1:40" s="87" customFormat="1" ht="15.75" hidden="1" customHeight="1">
      <c r="A373" s="90"/>
      <c r="B373" s="164"/>
      <c r="C373" s="96"/>
      <c r="D373" s="96"/>
      <c r="E373" s="96"/>
      <c r="F373" s="96"/>
      <c r="G373" s="96"/>
      <c r="H373" s="96"/>
      <c r="I373" s="96"/>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row>
    <row r="374" spans="1:40" s="87" customFormat="1" ht="15.75" hidden="1" customHeight="1">
      <c r="A374" s="90"/>
      <c r="B374" s="164"/>
      <c r="C374" s="96"/>
      <c r="D374" s="96"/>
      <c r="E374" s="96"/>
      <c r="F374" s="96"/>
      <c r="G374" s="96"/>
      <c r="H374" s="96"/>
      <c r="I374" s="96"/>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row>
    <row r="375" spans="1:40" s="87" customFormat="1" ht="15.75" hidden="1" customHeight="1">
      <c r="A375" s="90"/>
      <c r="B375" s="164"/>
      <c r="C375" s="96"/>
      <c r="D375" s="96"/>
      <c r="E375" s="96"/>
      <c r="F375" s="96"/>
      <c r="G375" s="96"/>
      <c r="H375" s="96"/>
      <c r="I375" s="96"/>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row>
    <row r="376" spans="1:40" s="87" customFormat="1" ht="15.75" hidden="1" customHeight="1">
      <c r="A376" s="90"/>
      <c r="B376" s="164"/>
      <c r="C376" s="96"/>
      <c r="D376" s="96"/>
      <c r="E376" s="96"/>
      <c r="F376" s="96"/>
      <c r="G376" s="96"/>
      <c r="H376" s="96"/>
      <c r="I376" s="96"/>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row>
    <row r="377" spans="1:40" s="87" customFormat="1" ht="15.75" hidden="1" customHeight="1">
      <c r="A377" s="90"/>
      <c r="B377" s="164"/>
      <c r="C377" s="96"/>
      <c r="D377" s="96"/>
      <c r="E377" s="96"/>
      <c r="F377" s="96"/>
      <c r="G377" s="96"/>
      <c r="H377" s="96"/>
      <c r="I377" s="96"/>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row>
    <row r="378" spans="1:40" s="87" customFormat="1" ht="15.75" hidden="1" customHeight="1">
      <c r="A378" s="90"/>
      <c r="B378" s="164"/>
      <c r="C378" s="96"/>
      <c r="D378" s="96"/>
      <c r="E378" s="96"/>
      <c r="F378" s="96"/>
      <c r="G378" s="96"/>
      <c r="H378" s="96"/>
      <c r="I378" s="96"/>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row>
    <row r="379" spans="1:40" s="87" customFormat="1" ht="15.75" hidden="1" customHeight="1">
      <c r="A379" s="90"/>
      <c r="B379" s="164"/>
      <c r="C379" s="96"/>
      <c r="D379" s="96"/>
      <c r="E379" s="96"/>
      <c r="F379" s="96"/>
      <c r="G379" s="96"/>
      <c r="H379" s="96"/>
      <c r="I379" s="96"/>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row>
    <row r="380" spans="1:40" s="87" customFormat="1" ht="15.75" hidden="1" customHeight="1">
      <c r="A380" s="90"/>
      <c r="B380" s="164"/>
      <c r="C380" s="96"/>
      <c r="D380" s="96"/>
      <c r="E380" s="96"/>
      <c r="F380" s="96"/>
      <c r="G380" s="96"/>
      <c r="H380" s="96"/>
      <c r="I380" s="96"/>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row>
    <row r="381" spans="1:40" s="87" customFormat="1" ht="15.75" hidden="1" customHeight="1">
      <c r="A381" s="90"/>
      <c r="B381" s="164"/>
      <c r="C381" s="96"/>
      <c r="D381" s="96"/>
      <c r="E381" s="96"/>
      <c r="F381" s="96"/>
      <c r="G381" s="96"/>
      <c r="H381" s="96"/>
      <c r="I381" s="96"/>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row>
    <row r="382" spans="1:40" s="87" customFormat="1" ht="15.75" hidden="1" customHeight="1">
      <c r="A382" s="90"/>
      <c r="B382" s="164"/>
      <c r="C382" s="96"/>
      <c r="D382" s="96"/>
      <c r="E382" s="96"/>
      <c r="F382" s="96"/>
      <c r="G382" s="96"/>
      <c r="H382" s="96"/>
      <c r="I382" s="96"/>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row>
    <row r="383" spans="1:40" s="87" customFormat="1" ht="15.75" hidden="1" customHeight="1">
      <c r="A383" s="90"/>
      <c r="B383" s="164"/>
      <c r="C383" s="96"/>
      <c r="D383" s="96"/>
      <c r="E383" s="96"/>
      <c r="F383" s="96"/>
      <c r="G383" s="96"/>
      <c r="H383" s="96"/>
      <c r="I383" s="96"/>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row>
    <row r="384" spans="1:40" s="87" customFormat="1" ht="15.75" hidden="1" customHeight="1">
      <c r="A384" s="90"/>
      <c r="B384" s="164"/>
      <c r="C384" s="96"/>
      <c r="D384" s="96"/>
      <c r="E384" s="96"/>
      <c r="F384" s="96"/>
      <c r="G384" s="96"/>
      <c r="H384" s="96"/>
      <c r="I384" s="96"/>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row>
    <row r="385" spans="1:40" s="87" customFormat="1" ht="15.75" hidden="1" customHeight="1">
      <c r="A385" s="90"/>
      <c r="B385" s="164"/>
      <c r="C385" s="96"/>
      <c r="D385" s="96"/>
      <c r="E385" s="96"/>
      <c r="F385" s="96"/>
      <c r="G385" s="96"/>
      <c r="H385" s="96"/>
      <c r="I385" s="96"/>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row>
    <row r="386" spans="1:40" s="87" customFormat="1" ht="15.75" hidden="1" customHeight="1">
      <c r="A386" s="90"/>
      <c r="B386" s="164"/>
      <c r="C386" s="96"/>
      <c r="D386" s="96"/>
      <c r="E386" s="96"/>
      <c r="F386" s="96"/>
      <c r="G386" s="96"/>
      <c r="H386" s="96"/>
      <c r="I386" s="96"/>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row>
    <row r="387" spans="1:40" s="87" customFormat="1" ht="15.75" hidden="1" customHeight="1">
      <c r="A387" s="90"/>
      <c r="B387" s="164"/>
      <c r="C387" s="96"/>
      <c r="D387" s="96"/>
      <c r="E387" s="96"/>
      <c r="F387" s="96"/>
      <c r="G387" s="96"/>
      <c r="H387" s="96"/>
      <c r="I387" s="96"/>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row>
    <row r="388" spans="1:40" s="87" customFormat="1" ht="15.75" hidden="1" customHeight="1">
      <c r="A388" s="90"/>
      <c r="B388" s="164"/>
      <c r="C388" s="96"/>
      <c r="D388" s="96"/>
      <c r="E388" s="96"/>
      <c r="F388" s="96"/>
      <c r="G388" s="96"/>
      <c r="H388" s="96"/>
      <c r="I388" s="96"/>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row>
    <row r="389" spans="1:40" s="87" customFormat="1" ht="15.75" hidden="1" customHeight="1">
      <c r="A389" s="90"/>
      <c r="B389" s="164"/>
      <c r="C389" s="96"/>
      <c r="D389" s="96"/>
      <c r="E389" s="96"/>
      <c r="F389" s="96"/>
      <c r="G389" s="96"/>
      <c r="H389" s="96"/>
      <c r="I389" s="96"/>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row>
    <row r="390" spans="1:40" s="87" customFormat="1" ht="15.75" hidden="1" customHeight="1">
      <c r="A390" s="90"/>
      <c r="B390" s="164"/>
      <c r="C390" s="96"/>
      <c r="D390" s="96"/>
      <c r="E390" s="96"/>
      <c r="F390" s="96"/>
      <c r="G390" s="96"/>
      <c r="H390" s="96"/>
      <c r="I390" s="96"/>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row>
    <row r="391" spans="1:40" s="87" customFormat="1" ht="15.75" hidden="1" customHeight="1">
      <c r="A391" s="90"/>
      <c r="B391" s="164"/>
      <c r="C391" s="96"/>
      <c r="D391" s="96"/>
      <c r="E391" s="96"/>
      <c r="F391" s="96"/>
      <c r="G391" s="96"/>
      <c r="H391" s="96"/>
      <c r="I391" s="96"/>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row>
    <row r="392" spans="1:40" s="87" customFormat="1" ht="15.75" hidden="1" customHeight="1">
      <c r="A392" s="90"/>
      <c r="B392" s="164"/>
      <c r="C392" s="96"/>
      <c r="D392" s="96"/>
      <c r="E392" s="96"/>
      <c r="F392" s="96"/>
      <c r="G392" s="96"/>
      <c r="H392" s="96"/>
      <c r="I392" s="96"/>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row>
    <row r="393" spans="1:40" s="87" customFormat="1" ht="15.75" hidden="1" customHeight="1">
      <c r="A393" s="90"/>
      <c r="B393" s="164"/>
      <c r="C393" s="96"/>
      <c r="D393" s="96"/>
      <c r="E393" s="96"/>
      <c r="F393" s="96"/>
      <c r="G393" s="96"/>
      <c r="H393" s="96"/>
      <c r="I393" s="96"/>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row>
    <row r="394" spans="1:40" s="87" customFormat="1" ht="15.75" hidden="1" customHeight="1">
      <c r="A394" s="90"/>
      <c r="B394" s="164"/>
      <c r="C394" s="96"/>
      <c r="D394" s="96"/>
      <c r="E394" s="96"/>
      <c r="F394" s="96"/>
      <c r="G394" s="96"/>
      <c r="H394" s="96"/>
      <c r="I394" s="96"/>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row>
    <row r="395" spans="1:40" s="87" customFormat="1" ht="15.75" hidden="1" customHeight="1">
      <c r="A395" s="90"/>
      <c r="B395" s="164"/>
      <c r="C395" s="96"/>
      <c r="D395" s="96"/>
      <c r="E395" s="96"/>
      <c r="F395" s="96"/>
      <c r="G395" s="96"/>
      <c r="H395" s="96"/>
      <c r="I395" s="96"/>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row>
    <row r="396" spans="1:40" s="87" customFormat="1" ht="15.75" hidden="1" customHeight="1">
      <c r="A396" s="90"/>
      <c r="B396" s="164"/>
      <c r="C396" s="96"/>
      <c r="D396" s="96"/>
      <c r="E396" s="96"/>
      <c r="F396" s="96"/>
      <c r="G396" s="96"/>
      <c r="H396" s="96"/>
      <c r="I396" s="96"/>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row>
    <row r="397" spans="1:40" s="87" customFormat="1" ht="15.75" hidden="1" customHeight="1">
      <c r="A397" s="90"/>
      <c r="B397" s="164"/>
      <c r="C397" s="96"/>
      <c r="D397" s="96"/>
      <c r="E397" s="96"/>
      <c r="F397" s="96"/>
      <c r="G397" s="96"/>
      <c r="H397" s="96"/>
      <c r="I397" s="96"/>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row>
    <row r="398" spans="1:40" s="87" customFormat="1" ht="15.75" hidden="1" customHeight="1">
      <c r="A398" s="90"/>
      <c r="B398" s="164"/>
      <c r="C398" s="96"/>
      <c r="D398" s="96"/>
      <c r="E398" s="96"/>
      <c r="F398" s="96"/>
      <c r="G398" s="96"/>
      <c r="H398" s="96"/>
      <c r="I398" s="96"/>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row>
    <row r="399" spans="1:40" s="87" customFormat="1" ht="15.75" hidden="1" customHeight="1">
      <c r="A399" s="90"/>
      <c r="B399" s="164"/>
      <c r="C399" s="96"/>
      <c r="D399" s="96"/>
      <c r="E399" s="96"/>
      <c r="F399" s="96"/>
      <c r="G399" s="96"/>
      <c r="H399" s="96"/>
      <c r="I399" s="96"/>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row>
    <row r="400" spans="1:40" s="87" customFormat="1" ht="15.75" hidden="1" customHeight="1">
      <c r="A400" s="90"/>
      <c r="B400" s="164"/>
      <c r="C400" s="96"/>
      <c r="D400" s="96"/>
      <c r="E400" s="96"/>
      <c r="F400" s="96"/>
      <c r="G400" s="96"/>
      <c r="H400" s="96"/>
      <c r="I400" s="96"/>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row>
    <row r="401" spans="1:40" s="87" customFormat="1" ht="15.75" hidden="1" customHeight="1">
      <c r="A401" s="90"/>
      <c r="B401" s="164"/>
      <c r="C401" s="96"/>
      <c r="D401" s="96"/>
      <c r="E401" s="96"/>
      <c r="F401" s="96"/>
      <c r="G401" s="96"/>
      <c r="H401" s="96"/>
      <c r="I401" s="96"/>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row>
    <row r="402" spans="1:40" s="87" customFormat="1" ht="15.75" hidden="1" customHeight="1">
      <c r="A402" s="90"/>
      <c r="B402" s="164"/>
      <c r="C402" s="96"/>
      <c r="D402" s="96"/>
      <c r="E402" s="96"/>
      <c r="F402" s="96"/>
      <c r="G402" s="96"/>
      <c r="H402" s="96"/>
      <c r="I402" s="96"/>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row>
    <row r="403" spans="1:40" s="87" customFormat="1" ht="15.75" hidden="1" customHeight="1">
      <c r="A403" s="90"/>
      <c r="B403" s="164"/>
      <c r="C403" s="96"/>
      <c r="D403" s="96"/>
      <c r="E403" s="96"/>
      <c r="F403" s="96"/>
      <c r="G403" s="96"/>
      <c r="H403" s="96"/>
      <c r="I403" s="96"/>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row>
    <row r="404" spans="1:40" s="87" customFormat="1" ht="15.75" hidden="1" customHeight="1">
      <c r="A404" s="90"/>
      <c r="B404" s="164"/>
      <c r="C404" s="96"/>
      <c r="D404" s="96"/>
      <c r="E404" s="96"/>
      <c r="F404" s="96"/>
      <c r="G404" s="96"/>
      <c r="H404" s="96"/>
      <c r="I404" s="96"/>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row>
    <row r="405" spans="1:40" s="87" customFormat="1" ht="15.75" hidden="1" customHeight="1">
      <c r="A405" s="90"/>
      <c r="B405" s="164"/>
      <c r="C405" s="96"/>
      <c r="D405" s="96"/>
      <c r="E405" s="96"/>
      <c r="F405" s="96"/>
      <c r="G405" s="96"/>
      <c r="H405" s="96"/>
      <c r="I405" s="96"/>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row>
    <row r="406" spans="1:40" s="87" customFormat="1" ht="15.75" hidden="1" customHeight="1">
      <c r="A406" s="90"/>
      <c r="B406" s="164"/>
      <c r="C406" s="96"/>
      <c r="D406" s="96"/>
      <c r="E406" s="96"/>
      <c r="F406" s="96"/>
      <c r="G406" s="96"/>
      <c r="H406" s="96"/>
      <c r="I406" s="96"/>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row>
    <row r="407" spans="1:40" s="87" customFormat="1" ht="15.75" hidden="1" customHeight="1">
      <c r="A407" s="90"/>
      <c r="B407" s="164"/>
      <c r="C407" s="96"/>
      <c r="D407" s="96"/>
      <c r="E407" s="96"/>
      <c r="F407" s="96"/>
      <c r="G407" s="96"/>
      <c r="H407" s="96"/>
      <c r="I407" s="96"/>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row>
    <row r="408" spans="1:40" s="87" customFormat="1" ht="15.75" hidden="1" customHeight="1">
      <c r="A408" s="90"/>
      <c r="B408" s="164"/>
      <c r="C408" s="96"/>
      <c r="D408" s="96"/>
      <c r="E408" s="96"/>
      <c r="F408" s="96"/>
      <c r="G408" s="96"/>
      <c r="H408" s="96"/>
      <c r="I408" s="96"/>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row>
    <row r="409" spans="1:40" s="87" customFormat="1" ht="15.75" hidden="1" customHeight="1">
      <c r="A409" s="90"/>
      <c r="B409" s="164"/>
      <c r="C409" s="96"/>
      <c r="D409" s="96"/>
      <c r="E409" s="96"/>
      <c r="F409" s="96"/>
      <c r="G409" s="96"/>
      <c r="H409" s="96"/>
      <c r="I409" s="96"/>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row>
    <row r="410" spans="1:40" s="87" customFormat="1" ht="15.75" hidden="1" customHeight="1">
      <c r="A410" s="90"/>
      <c r="B410" s="164"/>
      <c r="C410" s="96"/>
      <c r="D410" s="96"/>
      <c r="E410" s="96"/>
      <c r="F410" s="96"/>
      <c r="G410" s="96"/>
      <c r="H410" s="96"/>
      <c r="I410" s="96"/>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row>
    <row r="411" spans="1:40" s="87" customFormat="1" ht="15.75" hidden="1" customHeight="1">
      <c r="A411" s="90"/>
      <c r="B411" s="164"/>
      <c r="C411" s="96"/>
      <c r="D411" s="96"/>
      <c r="E411" s="96"/>
      <c r="F411" s="96"/>
      <c r="G411" s="96"/>
      <c r="H411" s="96"/>
      <c r="I411" s="96"/>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row>
    <row r="412" spans="1:40" s="87" customFormat="1" ht="15.75" hidden="1" customHeight="1">
      <c r="A412" s="90"/>
      <c r="B412" s="164"/>
      <c r="C412" s="96"/>
      <c r="D412" s="96"/>
      <c r="E412" s="96"/>
      <c r="F412" s="96"/>
      <c r="G412" s="96"/>
      <c r="H412" s="96"/>
      <c r="I412" s="96"/>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row>
    <row r="413" spans="1:40" s="87" customFormat="1" ht="15.75" hidden="1" customHeight="1">
      <c r="A413" s="90"/>
      <c r="B413" s="164"/>
      <c r="C413" s="96"/>
      <c r="D413" s="96"/>
      <c r="E413" s="96"/>
      <c r="F413" s="96"/>
      <c r="G413" s="96"/>
      <c r="H413" s="96"/>
      <c r="I413" s="96"/>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row>
    <row r="414" spans="1:40" s="87" customFormat="1" ht="15.75" hidden="1" customHeight="1">
      <c r="A414" s="90"/>
      <c r="B414" s="164"/>
      <c r="C414" s="96"/>
      <c r="D414" s="96"/>
      <c r="E414" s="96"/>
      <c r="F414" s="96"/>
      <c r="G414" s="96"/>
      <c r="H414" s="96"/>
      <c r="I414" s="96"/>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row>
    <row r="415" spans="1:40" s="87" customFormat="1" ht="15.75" hidden="1" customHeight="1">
      <c r="A415" s="90"/>
      <c r="B415" s="164"/>
      <c r="C415" s="96"/>
      <c r="D415" s="96"/>
      <c r="E415" s="96"/>
      <c r="F415" s="96"/>
      <c r="G415" s="96"/>
      <c r="H415" s="96"/>
      <c r="I415" s="96"/>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row>
    <row r="416" spans="1:40" s="87" customFormat="1" ht="15.75" hidden="1" customHeight="1">
      <c r="A416" s="90"/>
      <c r="B416" s="164"/>
      <c r="C416" s="96"/>
      <c r="D416" s="96"/>
      <c r="E416" s="96"/>
      <c r="F416" s="96"/>
      <c r="G416" s="96"/>
      <c r="H416" s="96"/>
      <c r="I416" s="96"/>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row>
    <row r="417" spans="1:40" s="87" customFormat="1" ht="15.75" hidden="1" customHeight="1">
      <c r="A417" s="90"/>
      <c r="B417" s="164"/>
      <c r="C417" s="96"/>
      <c r="D417" s="96"/>
      <c r="E417" s="96"/>
      <c r="F417" s="96"/>
      <c r="G417" s="96"/>
      <c r="H417" s="96"/>
      <c r="I417" s="96"/>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row>
    <row r="418" spans="1:40" s="87" customFormat="1" ht="15.75" hidden="1" customHeight="1">
      <c r="A418" s="90"/>
      <c r="B418" s="164"/>
      <c r="C418" s="96"/>
      <c r="D418" s="96"/>
      <c r="E418" s="96"/>
      <c r="F418" s="96"/>
      <c r="G418" s="96"/>
      <c r="H418" s="96"/>
      <c r="I418" s="96"/>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row>
    <row r="419" spans="1:40" s="87" customFormat="1" ht="15.75" hidden="1" customHeight="1">
      <c r="A419" s="90"/>
      <c r="B419" s="164"/>
      <c r="C419" s="96"/>
      <c r="D419" s="96"/>
      <c r="E419" s="96"/>
      <c r="F419" s="96"/>
      <c r="G419" s="96"/>
      <c r="H419" s="96"/>
      <c r="I419" s="96"/>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row>
    <row r="420" spans="1:40" s="87" customFormat="1" ht="15.75" hidden="1" customHeight="1">
      <c r="A420" s="90"/>
      <c r="B420" s="164"/>
      <c r="C420" s="96"/>
      <c r="D420" s="96"/>
      <c r="E420" s="96"/>
      <c r="F420" s="96"/>
      <c r="G420" s="96"/>
      <c r="H420" s="96"/>
      <c r="I420" s="96"/>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row>
    <row r="421" spans="1:40" s="87" customFormat="1" ht="15.75" hidden="1" customHeight="1">
      <c r="A421" s="90"/>
      <c r="B421" s="164"/>
      <c r="C421" s="96"/>
      <c r="D421" s="96"/>
      <c r="E421" s="96"/>
      <c r="F421" s="96"/>
      <c r="G421" s="96"/>
      <c r="H421" s="96"/>
      <c r="I421" s="96"/>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row>
    <row r="422" spans="1:40" s="87" customFormat="1" ht="15.75" hidden="1" customHeight="1">
      <c r="A422" s="90"/>
      <c r="B422" s="164"/>
      <c r="C422" s="96"/>
      <c r="D422" s="96"/>
      <c r="E422" s="96"/>
      <c r="F422" s="96"/>
      <c r="G422" s="96"/>
      <c r="H422" s="96"/>
      <c r="I422" s="96"/>
      <c r="J422" s="90"/>
      <c r="K422" s="90"/>
      <c r="L422" s="90"/>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row>
    <row r="423" spans="1:40" s="87" customFormat="1" ht="15.75" hidden="1" customHeight="1">
      <c r="A423" s="90"/>
      <c r="B423" s="164"/>
      <c r="C423" s="96"/>
      <c r="D423" s="96"/>
      <c r="E423" s="96"/>
      <c r="F423" s="96"/>
      <c r="G423" s="96"/>
      <c r="H423" s="96"/>
      <c r="I423" s="96"/>
      <c r="J423" s="90"/>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row>
    <row r="424" spans="1:40" s="87" customFormat="1" ht="15.75" hidden="1" customHeight="1">
      <c r="A424" s="90"/>
      <c r="B424" s="164"/>
      <c r="C424" s="96"/>
      <c r="D424" s="96"/>
      <c r="E424" s="96"/>
      <c r="F424" s="96"/>
      <c r="G424" s="96"/>
      <c r="H424" s="96"/>
      <c r="I424" s="96"/>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row>
    <row r="425" spans="1:40" s="87" customFormat="1" ht="15.75" hidden="1" customHeight="1">
      <c r="A425" s="90"/>
      <c r="B425" s="164"/>
      <c r="C425" s="96"/>
      <c r="D425" s="96"/>
      <c r="E425" s="96"/>
      <c r="F425" s="96"/>
      <c r="G425" s="96"/>
      <c r="H425" s="96"/>
      <c r="I425" s="96"/>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row>
    <row r="426" spans="1:40" s="87" customFormat="1" ht="15.75" hidden="1" customHeight="1">
      <c r="A426" s="90"/>
      <c r="B426" s="164"/>
      <c r="C426" s="96"/>
      <c r="D426" s="96"/>
      <c r="E426" s="96"/>
      <c r="F426" s="96"/>
      <c r="G426" s="96"/>
      <c r="H426" s="96"/>
      <c r="I426" s="96"/>
      <c r="J426" s="90"/>
      <c r="K426" s="90"/>
      <c r="L426" s="90"/>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row>
    <row r="427" spans="1:40" s="87" customFormat="1" ht="15.75" hidden="1" customHeight="1">
      <c r="A427" s="90"/>
      <c r="B427" s="164"/>
      <c r="C427" s="96"/>
      <c r="D427" s="96"/>
      <c r="E427" s="96"/>
      <c r="F427" s="96"/>
      <c r="G427" s="96"/>
      <c r="H427" s="96"/>
      <c r="I427" s="96"/>
      <c r="J427" s="90"/>
      <c r="K427" s="90"/>
      <c r="L427" s="90"/>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row>
    <row r="428" spans="1:40" s="87" customFormat="1" ht="15.75" hidden="1" customHeight="1">
      <c r="A428" s="90"/>
      <c r="B428" s="164"/>
      <c r="C428" s="96"/>
      <c r="D428" s="96"/>
      <c r="E428" s="96"/>
      <c r="F428" s="96"/>
      <c r="G428" s="96"/>
      <c r="H428" s="96"/>
      <c r="I428" s="96"/>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row>
    <row r="429" spans="1:40" s="87" customFormat="1" ht="15.75" hidden="1" customHeight="1">
      <c r="A429" s="90"/>
      <c r="B429" s="164"/>
      <c r="C429" s="96"/>
      <c r="D429" s="96"/>
      <c r="E429" s="96"/>
      <c r="F429" s="96"/>
      <c r="G429" s="96"/>
      <c r="H429" s="96"/>
      <c r="I429" s="96"/>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row>
    <row r="430" spans="1:40" s="87" customFormat="1" ht="15.75" hidden="1" customHeight="1">
      <c r="A430" s="90"/>
      <c r="B430" s="164"/>
      <c r="C430" s="96"/>
      <c r="D430" s="96"/>
      <c r="E430" s="96"/>
      <c r="F430" s="96"/>
      <c r="G430" s="96"/>
      <c r="H430" s="96"/>
      <c r="I430" s="96"/>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row>
    <row r="431" spans="1:40" s="87" customFormat="1" ht="15.75" hidden="1" customHeight="1">
      <c r="A431" s="90"/>
      <c r="B431" s="164"/>
      <c r="C431" s="96"/>
      <c r="D431" s="96"/>
      <c r="E431" s="96"/>
      <c r="F431" s="96"/>
      <c r="G431" s="96"/>
      <c r="H431" s="96"/>
      <c r="I431" s="96"/>
      <c r="J431" s="90"/>
      <c r="K431" s="90"/>
      <c r="L431" s="90"/>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row>
    <row r="432" spans="1:40" s="87" customFormat="1" ht="15.75" hidden="1" customHeight="1">
      <c r="A432" s="90"/>
      <c r="B432" s="164"/>
      <c r="C432" s="96"/>
      <c r="D432" s="96"/>
      <c r="E432" s="96"/>
      <c r="F432" s="96"/>
      <c r="G432" s="96"/>
      <c r="H432" s="96"/>
      <c r="I432" s="96"/>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row>
    <row r="433" spans="1:40" s="87" customFormat="1" ht="15.75" hidden="1" customHeight="1">
      <c r="A433" s="90"/>
      <c r="B433" s="164"/>
      <c r="C433" s="96"/>
      <c r="D433" s="96"/>
      <c r="E433" s="96"/>
      <c r="F433" s="96"/>
      <c r="G433" s="96"/>
      <c r="H433" s="96"/>
      <c r="I433" s="96"/>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row>
    <row r="434" spans="1:40" s="87" customFormat="1" ht="15.75" hidden="1" customHeight="1">
      <c r="A434" s="90"/>
      <c r="B434" s="164"/>
      <c r="C434" s="96"/>
      <c r="D434" s="96"/>
      <c r="E434" s="96"/>
      <c r="F434" s="96"/>
      <c r="G434" s="96"/>
      <c r="H434" s="96"/>
      <c r="I434" s="96"/>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row>
    <row r="435" spans="1:40" s="87" customFormat="1" ht="15.75" hidden="1" customHeight="1">
      <c r="A435" s="90"/>
      <c r="B435" s="164"/>
      <c r="C435" s="96"/>
      <c r="D435" s="96"/>
      <c r="E435" s="96"/>
      <c r="F435" s="96"/>
      <c r="G435" s="96"/>
      <c r="H435" s="96"/>
      <c r="I435" s="96"/>
      <c r="J435" s="90"/>
      <c r="K435" s="90"/>
      <c r="L435" s="90"/>
      <c r="M435" s="90"/>
      <c r="N435" s="90"/>
      <c r="O435" s="90"/>
      <c r="P435" s="90"/>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row>
    <row r="436" spans="1:40" s="87" customFormat="1" ht="15.75" hidden="1" customHeight="1">
      <c r="A436" s="90"/>
      <c r="B436" s="164"/>
      <c r="C436" s="96"/>
      <c r="D436" s="96"/>
      <c r="E436" s="96"/>
      <c r="F436" s="96"/>
      <c r="G436" s="96"/>
      <c r="H436" s="96"/>
      <c r="I436" s="96"/>
      <c r="J436" s="90"/>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row>
    <row r="437" spans="1:40" s="87" customFormat="1" ht="15.75" hidden="1" customHeight="1">
      <c r="A437" s="90"/>
      <c r="B437" s="164"/>
      <c r="C437" s="96"/>
      <c r="D437" s="96"/>
      <c r="E437" s="96"/>
      <c r="F437" s="96"/>
      <c r="G437" s="96"/>
      <c r="H437" s="96"/>
      <c r="I437" s="96"/>
      <c r="J437" s="90"/>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row>
    <row r="438" spans="1:40" s="87" customFormat="1" ht="15.75" hidden="1" customHeight="1">
      <c r="A438" s="90"/>
      <c r="B438" s="164"/>
      <c r="C438" s="96"/>
      <c r="D438" s="96"/>
      <c r="E438" s="96"/>
      <c r="F438" s="96"/>
      <c r="G438" s="96"/>
      <c r="H438" s="96"/>
      <c r="I438" s="96"/>
      <c r="J438" s="90"/>
      <c r="K438" s="90"/>
      <c r="L438" s="90"/>
      <c r="M438" s="90"/>
      <c r="N438" s="90"/>
      <c r="O438" s="90"/>
      <c r="P438" s="90"/>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row>
    <row r="439" spans="1:40" s="87" customFormat="1" ht="15.75" hidden="1" customHeight="1">
      <c r="A439" s="90"/>
      <c r="B439" s="164"/>
      <c r="C439" s="96"/>
      <c r="D439" s="96"/>
      <c r="E439" s="96"/>
      <c r="F439" s="96"/>
      <c r="G439" s="96"/>
      <c r="H439" s="96"/>
      <c r="I439" s="96"/>
      <c r="J439" s="90"/>
      <c r="K439" s="90"/>
      <c r="L439" s="90"/>
      <c r="M439" s="90"/>
      <c r="N439" s="90"/>
      <c r="O439" s="90"/>
      <c r="P439" s="90"/>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row>
    <row r="440" spans="1:40" s="87" customFormat="1" ht="15.75" hidden="1" customHeight="1">
      <c r="A440" s="90"/>
      <c r="B440" s="164"/>
      <c r="C440" s="96"/>
      <c r="D440" s="96"/>
      <c r="E440" s="96"/>
      <c r="F440" s="96"/>
      <c r="G440" s="96"/>
      <c r="H440" s="96"/>
      <c r="I440" s="96"/>
      <c r="J440" s="90"/>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row>
    <row r="441" spans="1:40" s="87" customFormat="1" ht="15.75" hidden="1" customHeight="1">
      <c r="A441" s="90"/>
      <c r="B441" s="164"/>
      <c r="C441" s="96"/>
      <c r="D441" s="96"/>
      <c r="E441" s="96"/>
      <c r="F441" s="96"/>
      <c r="G441" s="96"/>
      <c r="H441" s="96"/>
      <c r="I441" s="96"/>
      <c r="J441" s="90"/>
      <c r="K441" s="90"/>
      <c r="L441" s="90"/>
      <c r="M441" s="90"/>
      <c r="N441" s="90"/>
      <c r="O441" s="90"/>
      <c r="P441" s="90"/>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row>
    <row r="442" spans="1:40" s="87" customFormat="1" ht="15.75" hidden="1" customHeight="1">
      <c r="A442" s="90"/>
      <c r="B442" s="164"/>
      <c r="C442" s="96"/>
      <c r="D442" s="96"/>
      <c r="E442" s="96"/>
      <c r="F442" s="96"/>
      <c r="G442" s="96"/>
      <c r="H442" s="96"/>
      <c r="I442" s="96"/>
      <c r="J442" s="90"/>
      <c r="K442" s="90"/>
      <c r="L442" s="90"/>
      <c r="M442" s="90"/>
      <c r="N442" s="90"/>
      <c r="O442" s="90"/>
      <c r="P442" s="90"/>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row>
    <row r="443" spans="1:40" s="87" customFormat="1" ht="15.75" hidden="1" customHeight="1">
      <c r="A443" s="90"/>
      <c r="B443" s="164"/>
      <c r="C443" s="96"/>
      <c r="D443" s="96"/>
      <c r="E443" s="96"/>
      <c r="F443" s="96"/>
      <c r="G443" s="96"/>
      <c r="H443" s="96"/>
      <c r="I443" s="96"/>
      <c r="J443" s="90"/>
      <c r="K443" s="90"/>
      <c r="L443" s="90"/>
      <c r="M443" s="90"/>
      <c r="N443" s="90"/>
      <c r="O443" s="90"/>
      <c r="P443" s="90"/>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row>
    <row r="444" spans="1:40" s="87" customFormat="1" ht="15.75" hidden="1" customHeight="1">
      <c r="A444" s="90"/>
      <c r="B444" s="164"/>
      <c r="C444" s="96"/>
      <c r="D444" s="96"/>
      <c r="E444" s="96"/>
      <c r="F444" s="96"/>
      <c r="G444" s="96"/>
      <c r="H444" s="96"/>
      <c r="I444" s="96"/>
      <c r="J444" s="90"/>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row>
    <row r="445" spans="1:40" s="87" customFormat="1" ht="15.75" hidden="1" customHeight="1">
      <c r="A445" s="90"/>
      <c r="B445" s="164"/>
      <c r="C445" s="96"/>
      <c r="D445" s="96"/>
      <c r="E445" s="96"/>
      <c r="F445" s="96"/>
      <c r="G445" s="96"/>
      <c r="H445" s="96"/>
      <c r="I445" s="96"/>
      <c r="J445" s="90"/>
      <c r="K445" s="90"/>
      <c r="L445" s="90"/>
      <c r="M445" s="90"/>
      <c r="N445" s="90"/>
      <c r="O445" s="90"/>
      <c r="P445" s="90"/>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row>
    <row r="446" spans="1:40" s="87" customFormat="1" ht="15.75" hidden="1" customHeight="1">
      <c r="A446" s="90"/>
      <c r="B446" s="164"/>
      <c r="C446" s="96"/>
      <c r="D446" s="96"/>
      <c r="E446" s="96"/>
      <c r="F446" s="96"/>
      <c r="G446" s="96"/>
      <c r="H446" s="96"/>
      <c r="I446" s="96"/>
      <c r="J446" s="90"/>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row>
    <row r="447" spans="1:40" s="87" customFormat="1" ht="15.75" hidden="1" customHeight="1">
      <c r="A447" s="90"/>
      <c r="B447" s="164"/>
      <c r="C447" s="96"/>
      <c r="D447" s="96"/>
      <c r="E447" s="96"/>
      <c r="F447" s="96"/>
      <c r="G447" s="96"/>
      <c r="H447" s="96"/>
      <c r="I447" s="96"/>
      <c r="J447" s="90"/>
      <c r="K447" s="90"/>
      <c r="L447" s="90"/>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row>
    <row r="448" spans="1:40" s="87" customFormat="1" ht="15.75" hidden="1" customHeight="1">
      <c r="A448" s="90"/>
      <c r="B448" s="164"/>
      <c r="C448" s="96"/>
      <c r="D448" s="96"/>
      <c r="E448" s="96"/>
      <c r="F448" s="96"/>
      <c r="G448" s="96"/>
      <c r="H448" s="96"/>
      <c r="I448" s="96"/>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row>
    <row r="449" spans="1:40" s="87" customFormat="1" ht="15.75" hidden="1" customHeight="1">
      <c r="A449" s="90"/>
      <c r="B449" s="164"/>
      <c r="C449" s="96"/>
      <c r="D449" s="96"/>
      <c r="E449" s="96"/>
      <c r="F449" s="96"/>
      <c r="G449" s="96"/>
      <c r="H449" s="96"/>
      <c r="I449" s="96"/>
      <c r="J449" s="90"/>
      <c r="K449" s="90"/>
      <c r="L449" s="90"/>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row>
    <row r="450" spans="1:40" s="87" customFormat="1" ht="15.75" hidden="1" customHeight="1">
      <c r="A450" s="90"/>
      <c r="B450" s="164"/>
      <c r="C450" s="96"/>
      <c r="D450" s="96"/>
      <c r="E450" s="96"/>
      <c r="F450" s="96"/>
      <c r="G450" s="96"/>
      <c r="H450" s="96"/>
      <c r="I450" s="96"/>
      <c r="J450" s="90"/>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row>
    <row r="451" spans="1:40" s="87" customFormat="1" ht="15.75" hidden="1" customHeight="1">
      <c r="A451" s="90"/>
      <c r="B451" s="164"/>
      <c r="C451" s="96"/>
      <c r="D451" s="96"/>
      <c r="E451" s="96"/>
      <c r="F451" s="96"/>
      <c r="G451" s="96"/>
      <c r="H451" s="96"/>
      <c r="I451" s="96"/>
      <c r="J451" s="90"/>
      <c r="K451" s="90"/>
      <c r="L451" s="90"/>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row>
    <row r="452" spans="1:40" s="87" customFormat="1" ht="15.75" hidden="1" customHeight="1">
      <c r="A452" s="90"/>
      <c r="B452" s="164"/>
      <c r="C452" s="96"/>
      <c r="D452" s="96"/>
      <c r="E452" s="96"/>
      <c r="F452" s="96"/>
      <c r="G452" s="96"/>
      <c r="H452" s="96"/>
      <c r="I452" s="96"/>
      <c r="J452" s="90"/>
      <c r="K452" s="90"/>
      <c r="L452" s="90"/>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row>
    <row r="453" spans="1:40" s="87" customFormat="1" ht="15.75" hidden="1" customHeight="1">
      <c r="A453" s="90"/>
      <c r="B453" s="164"/>
      <c r="C453" s="96"/>
      <c r="D453" s="96"/>
      <c r="E453" s="96"/>
      <c r="F453" s="96"/>
      <c r="G453" s="96"/>
      <c r="H453" s="96"/>
      <c r="I453" s="96"/>
      <c r="J453" s="90"/>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row>
    <row r="454" spans="1:40" s="87" customFormat="1" ht="15.75" hidden="1" customHeight="1">
      <c r="A454" s="90"/>
      <c r="B454" s="164"/>
      <c r="C454" s="96"/>
      <c r="D454" s="96"/>
      <c r="E454" s="96"/>
      <c r="F454" s="96"/>
      <c r="G454" s="96"/>
      <c r="H454" s="96"/>
      <c r="I454" s="96"/>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row>
    <row r="455" spans="1:40" s="87" customFormat="1" ht="15.75" hidden="1" customHeight="1">
      <c r="A455" s="90"/>
      <c r="B455" s="164"/>
      <c r="C455" s="96"/>
      <c r="D455" s="96"/>
      <c r="E455" s="96"/>
      <c r="F455" s="96"/>
      <c r="G455" s="96"/>
      <c r="H455" s="96"/>
      <c r="I455" s="96"/>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row>
    <row r="456" spans="1:40" s="87" customFormat="1" ht="15.75" hidden="1" customHeight="1">
      <c r="A456" s="90"/>
      <c r="B456" s="164"/>
      <c r="C456" s="96"/>
      <c r="D456" s="96"/>
      <c r="E456" s="96"/>
      <c r="F456" s="96"/>
      <c r="G456" s="96"/>
      <c r="H456" s="96"/>
      <c r="I456" s="96"/>
      <c r="J456" s="90"/>
      <c r="K456" s="90"/>
      <c r="L456" s="90"/>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row>
    <row r="457" spans="1:40" s="87" customFormat="1" ht="15.75" hidden="1" customHeight="1">
      <c r="A457" s="90"/>
      <c r="B457" s="164"/>
      <c r="C457" s="96"/>
      <c r="D457" s="96"/>
      <c r="E457" s="96"/>
      <c r="F457" s="96"/>
      <c r="G457" s="96"/>
      <c r="H457" s="96"/>
      <c r="I457" s="96"/>
      <c r="J457" s="90"/>
      <c r="K457" s="90"/>
      <c r="L457" s="90"/>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row>
    <row r="458" spans="1:40" s="87" customFormat="1" ht="15.75" hidden="1" customHeight="1">
      <c r="A458" s="90"/>
      <c r="B458" s="164"/>
      <c r="C458" s="96"/>
      <c r="D458" s="96"/>
      <c r="E458" s="96"/>
      <c r="F458" s="96"/>
      <c r="G458" s="96"/>
      <c r="H458" s="96"/>
      <c r="I458" s="96"/>
      <c r="J458" s="90"/>
      <c r="K458" s="90"/>
      <c r="L458" s="90"/>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row>
    <row r="459" spans="1:40" s="87" customFormat="1" ht="15.75" hidden="1" customHeight="1">
      <c r="A459" s="90"/>
      <c r="B459" s="164"/>
      <c r="C459" s="96"/>
      <c r="D459" s="96"/>
      <c r="E459" s="96"/>
      <c r="F459" s="96"/>
      <c r="G459" s="96"/>
      <c r="H459" s="96"/>
      <c r="I459" s="96"/>
      <c r="J459" s="90"/>
      <c r="K459" s="90"/>
      <c r="L459" s="90"/>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row>
    <row r="460" spans="1:40" s="87" customFormat="1" ht="15.75" hidden="1" customHeight="1">
      <c r="A460" s="90"/>
      <c r="B460" s="164"/>
      <c r="C460" s="96"/>
      <c r="D460" s="96"/>
      <c r="E460" s="96"/>
      <c r="F460" s="96"/>
      <c r="G460" s="96"/>
      <c r="H460" s="96"/>
      <c r="I460" s="96"/>
      <c r="J460" s="90"/>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row>
    <row r="461" spans="1:40" s="87" customFormat="1" ht="15.75" hidden="1" customHeight="1">
      <c r="A461" s="90"/>
      <c r="B461" s="164"/>
      <c r="C461" s="96"/>
      <c r="D461" s="96"/>
      <c r="E461" s="96"/>
      <c r="F461" s="96"/>
      <c r="G461" s="96"/>
      <c r="H461" s="96"/>
      <c r="I461" s="96"/>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row>
    <row r="462" spans="1:40" s="87" customFormat="1" ht="15.75" hidden="1" customHeight="1">
      <c r="A462" s="90"/>
      <c r="B462" s="164"/>
      <c r="C462" s="96"/>
      <c r="D462" s="96"/>
      <c r="E462" s="96"/>
      <c r="F462" s="96"/>
      <c r="G462" s="96"/>
      <c r="H462" s="96"/>
      <c r="I462" s="96"/>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row>
    <row r="463" spans="1:40" s="87" customFormat="1" ht="15.75" hidden="1" customHeight="1">
      <c r="A463" s="90"/>
      <c r="B463" s="164"/>
      <c r="C463" s="96"/>
      <c r="D463" s="96"/>
      <c r="E463" s="96"/>
      <c r="F463" s="96"/>
      <c r="G463" s="96"/>
      <c r="H463" s="96"/>
      <c r="I463" s="96"/>
      <c r="J463" s="90"/>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row>
    <row r="464" spans="1:40" s="87" customFormat="1" ht="15.75" hidden="1" customHeight="1">
      <c r="A464" s="90"/>
      <c r="B464" s="164"/>
      <c r="C464" s="96"/>
      <c r="D464" s="96"/>
      <c r="E464" s="96"/>
      <c r="F464" s="96"/>
      <c r="G464" s="96"/>
      <c r="H464" s="96"/>
      <c r="I464" s="96"/>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row>
    <row r="465" spans="1:40" s="87" customFormat="1" ht="15.75" hidden="1" customHeight="1">
      <c r="A465" s="90"/>
      <c r="B465" s="164"/>
      <c r="C465" s="96"/>
      <c r="D465" s="96"/>
      <c r="E465" s="96"/>
      <c r="F465" s="96"/>
      <c r="G465" s="96"/>
      <c r="H465" s="96"/>
      <c r="I465" s="96"/>
      <c r="J465" s="90"/>
      <c r="K465" s="90"/>
      <c r="L465" s="90"/>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row>
    <row r="466" spans="1:40" s="87" customFormat="1" ht="15.75" hidden="1" customHeight="1">
      <c r="A466" s="90"/>
      <c r="B466" s="164"/>
      <c r="C466" s="96"/>
      <c r="D466" s="96"/>
      <c r="E466" s="96"/>
      <c r="F466" s="96"/>
      <c r="G466" s="96"/>
      <c r="H466" s="96"/>
      <c r="I466" s="96"/>
      <c r="J466" s="90"/>
      <c r="K466" s="90"/>
      <c r="L466" s="90"/>
      <c r="M466" s="90"/>
      <c r="N466" s="90"/>
      <c r="O466" s="90"/>
      <c r="P466" s="90"/>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row>
    <row r="467" spans="1:40" s="87" customFormat="1" ht="15.75" hidden="1" customHeight="1">
      <c r="A467" s="90"/>
      <c r="B467" s="164"/>
      <c r="C467" s="96"/>
      <c r="D467" s="96"/>
      <c r="E467" s="96"/>
      <c r="F467" s="96"/>
      <c r="G467" s="96"/>
      <c r="H467" s="96"/>
      <c r="I467" s="96"/>
      <c r="J467" s="90"/>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row>
    <row r="468" spans="1:40" s="87" customFormat="1" ht="15.75" hidden="1" customHeight="1">
      <c r="A468" s="90"/>
      <c r="B468" s="164"/>
      <c r="C468" s="96"/>
      <c r="D468" s="96"/>
      <c r="E468" s="96"/>
      <c r="F468" s="96"/>
      <c r="G468" s="96"/>
      <c r="H468" s="96"/>
      <c r="I468" s="96"/>
      <c r="J468" s="90"/>
      <c r="K468" s="90"/>
      <c r="L468" s="90"/>
      <c r="M468" s="90"/>
      <c r="N468" s="90"/>
      <c r="O468" s="90"/>
      <c r="P468" s="90"/>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row>
    <row r="469" spans="1:40" s="87" customFormat="1" ht="15.75" hidden="1" customHeight="1">
      <c r="A469" s="90"/>
      <c r="B469" s="164"/>
      <c r="C469" s="96"/>
      <c r="D469" s="96"/>
      <c r="E469" s="96"/>
      <c r="F469" s="96"/>
      <c r="G469" s="96"/>
      <c r="H469" s="96"/>
      <c r="I469" s="96"/>
      <c r="J469" s="90"/>
      <c r="K469" s="90"/>
      <c r="L469" s="90"/>
      <c r="M469" s="90"/>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row>
    <row r="470" spans="1:40" s="87" customFormat="1" ht="15.75" hidden="1" customHeight="1">
      <c r="A470" s="90"/>
      <c r="B470" s="164"/>
      <c r="C470" s="96"/>
      <c r="D470" s="96"/>
      <c r="E470" s="96"/>
      <c r="F470" s="96"/>
      <c r="G470" s="96"/>
      <c r="H470" s="96"/>
      <c r="I470" s="96"/>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row>
    <row r="471" spans="1:40" s="87" customFormat="1" ht="15.75" hidden="1" customHeight="1">
      <c r="A471" s="90"/>
      <c r="B471" s="164"/>
      <c r="C471" s="96"/>
      <c r="D471" s="96"/>
      <c r="E471" s="96"/>
      <c r="F471" s="96"/>
      <c r="G471" s="96"/>
      <c r="H471" s="96"/>
      <c r="I471" s="96"/>
      <c r="J471" s="90"/>
      <c r="K471" s="90"/>
      <c r="L471" s="90"/>
      <c r="M471" s="90"/>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row>
    <row r="472" spans="1:40" s="87" customFormat="1" ht="15.75" hidden="1" customHeight="1">
      <c r="A472" s="90"/>
      <c r="B472" s="164"/>
      <c r="C472" s="96"/>
      <c r="D472" s="96"/>
      <c r="E472" s="96"/>
      <c r="F472" s="96"/>
      <c r="G472" s="96"/>
      <c r="H472" s="96"/>
      <c r="I472" s="96"/>
      <c r="J472" s="90"/>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row>
    <row r="473" spans="1:40" s="87" customFormat="1" ht="15.75" hidden="1" customHeight="1">
      <c r="A473" s="90"/>
      <c r="B473" s="164"/>
      <c r="C473" s="96"/>
      <c r="D473" s="96"/>
      <c r="E473" s="96"/>
      <c r="F473" s="96"/>
      <c r="G473" s="96"/>
      <c r="H473" s="96"/>
      <c r="I473" s="96"/>
      <c r="J473" s="90"/>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row>
    <row r="474" spans="1:40" s="87" customFormat="1" ht="15.75" hidden="1" customHeight="1">
      <c r="A474" s="90"/>
      <c r="B474" s="164"/>
      <c r="C474" s="96"/>
      <c r="D474" s="96"/>
      <c r="E474" s="96"/>
      <c r="F474" s="96"/>
      <c r="G474" s="96"/>
      <c r="H474" s="96"/>
      <c r="I474" s="96"/>
      <c r="J474" s="90"/>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row>
    <row r="475" spans="1:40" s="87" customFormat="1" ht="15.75" hidden="1" customHeight="1">
      <c r="A475" s="90"/>
      <c r="B475" s="164"/>
      <c r="C475" s="96"/>
      <c r="D475" s="96"/>
      <c r="E475" s="96"/>
      <c r="F475" s="96"/>
      <c r="G475" s="96"/>
      <c r="H475" s="96"/>
      <c r="I475" s="96"/>
      <c r="J475" s="90"/>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row>
    <row r="476" spans="1:40" s="87" customFormat="1" ht="15.75" hidden="1" customHeight="1">
      <c r="A476" s="90"/>
      <c r="B476" s="164"/>
      <c r="C476" s="96"/>
      <c r="D476" s="96"/>
      <c r="E476" s="96"/>
      <c r="F476" s="96"/>
      <c r="G476" s="96"/>
      <c r="H476" s="96"/>
      <c r="I476" s="96"/>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row>
    <row r="477" spans="1:40" s="87" customFormat="1" ht="15.75" hidden="1" customHeight="1">
      <c r="A477" s="90"/>
      <c r="B477" s="164"/>
      <c r="C477" s="96"/>
      <c r="D477" s="96"/>
      <c r="E477" s="96"/>
      <c r="F477" s="96"/>
      <c r="G477" s="96"/>
      <c r="H477" s="96"/>
      <c r="I477" s="96"/>
      <c r="J477" s="90"/>
      <c r="K477" s="90"/>
      <c r="L477" s="90"/>
      <c r="M477" s="90"/>
      <c r="N477" s="90"/>
      <c r="O477" s="90"/>
      <c r="P477" s="90"/>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row>
    <row r="478" spans="1:40" s="87" customFormat="1" ht="15.75" hidden="1" customHeight="1">
      <c r="A478" s="90"/>
      <c r="B478" s="164"/>
      <c r="C478" s="96"/>
      <c r="D478" s="96"/>
      <c r="E478" s="96"/>
      <c r="F478" s="96"/>
      <c r="G478" s="96"/>
      <c r="H478" s="96"/>
      <c r="I478" s="96"/>
      <c r="J478" s="90"/>
      <c r="K478" s="90"/>
      <c r="L478" s="90"/>
      <c r="M478" s="90"/>
      <c r="N478" s="90"/>
      <c r="O478" s="90"/>
      <c r="P478" s="90"/>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row>
    <row r="479" spans="1:40" s="87" customFormat="1" ht="15.75" hidden="1" customHeight="1">
      <c r="A479" s="90"/>
      <c r="B479" s="164"/>
      <c r="C479" s="96"/>
      <c r="D479" s="96"/>
      <c r="E479" s="96"/>
      <c r="F479" s="96"/>
      <c r="G479" s="96"/>
      <c r="H479" s="96"/>
      <c r="I479" s="96"/>
      <c r="J479" s="90"/>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row>
    <row r="480" spans="1:40" s="87" customFormat="1" ht="15.75" hidden="1" customHeight="1">
      <c r="A480" s="90"/>
      <c r="B480" s="164"/>
      <c r="C480" s="96"/>
      <c r="D480" s="96"/>
      <c r="E480" s="96"/>
      <c r="F480" s="96"/>
      <c r="G480" s="96"/>
      <c r="H480" s="96"/>
      <c r="I480" s="96"/>
      <c r="J480" s="90"/>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row>
    <row r="481" spans="1:40" s="87" customFormat="1" ht="15.75" hidden="1" customHeight="1">
      <c r="A481" s="90"/>
      <c r="B481" s="164"/>
      <c r="C481" s="96"/>
      <c r="D481" s="96"/>
      <c r="E481" s="96"/>
      <c r="F481" s="96"/>
      <c r="G481" s="96"/>
      <c r="H481" s="96"/>
      <c r="I481" s="96"/>
      <c r="J481" s="90"/>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row>
    <row r="482" spans="1:40" s="87" customFormat="1" ht="15.75" hidden="1" customHeight="1">
      <c r="A482" s="90"/>
      <c r="B482" s="164"/>
      <c r="C482" s="96"/>
      <c r="D482" s="96"/>
      <c r="E482" s="96"/>
      <c r="F482" s="96"/>
      <c r="G482" s="96"/>
      <c r="H482" s="96"/>
      <c r="I482" s="96"/>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row>
    <row r="483" spans="1:40" s="87" customFormat="1" ht="15.75" hidden="1" customHeight="1">
      <c r="A483" s="90"/>
      <c r="B483" s="164"/>
      <c r="C483" s="96"/>
      <c r="D483" s="96"/>
      <c r="E483" s="96"/>
      <c r="F483" s="96"/>
      <c r="G483" s="96"/>
      <c r="H483" s="96"/>
      <c r="I483" s="96"/>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row>
    <row r="484" spans="1:40" s="87" customFormat="1" ht="15.75" hidden="1" customHeight="1">
      <c r="A484" s="90"/>
      <c r="B484" s="164"/>
      <c r="C484" s="96"/>
      <c r="D484" s="96"/>
      <c r="E484" s="96"/>
      <c r="F484" s="96"/>
      <c r="G484" s="96"/>
      <c r="H484" s="96"/>
      <c r="I484" s="96"/>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row>
    <row r="485" spans="1:40" s="87" customFormat="1" ht="15.75" hidden="1" customHeight="1">
      <c r="A485" s="90"/>
      <c r="B485" s="164"/>
      <c r="C485" s="96"/>
      <c r="D485" s="96"/>
      <c r="E485" s="96"/>
      <c r="F485" s="96"/>
      <c r="G485" s="96"/>
      <c r="H485" s="96"/>
      <c r="I485" s="96"/>
      <c r="J485" s="90"/>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row>
    <row r="486" spans="1:40" s="87" customFormat="1" ht="15.75" hidden="1" customHeight="1">
      <c r="A486" s="90"/>
      <c r="B486" s="164"/>
      <c r="C486" s="96"/>
      <c r="D486" s="96"/>
      <c r="E486" s="96"/>
      <c r="F486" s="96"/>
      <c r="G486" s="96"/>
      <c r="H486" s="96"/>
      <c r="I486" s="96"/>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row>
    <row r="487" spans="1:40" s="87" customFormat="1" ht="15.75" hidden="1" customHeight="1">
      <c r="A487" s="90"/>
      <c r="B487" s="164"/>
      <c r="C487" s="96"/>
      <c r="D487" s="96"/>
      <c r="E487" s="96"/>
      <c r="F487" s="96"/>
      <c r="G487" s="96"/>
      <c r="H487" s="96"/>
      <c r="I487" s="96"/>
      <c r="J487" s="90"/>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row>
    <row r="488" spans="1:40" s="87" customFormat="1" ht="15.75" hidden="1" customHeight="1">
      <c r="A488" s="90"/>
      <c r="B488" s="164"/>
      <c r="C488" s="96"/>
      <c r="D488" s="96"/>
      <c r="E488" s="96"/>
      <c r="F488" s="96"/>
      <c r="G488" s="96"/>
      <c r="H488" s="96"/>
      <c r="I488" s="96"/>
      <c r="J488" s="90"/>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row>
    <row r="489" spans="1:40" s="87" customFormat="1" ht="15.75" hidden="1" customHeight="1">
      <c r="A489" s="90"/>
      <c r="B489" s="164"/>
      <c r="C489" s="96"/>
      <c r="D489" s="96"/>
      <c r="E489" s="96"/>
      <c r="F489" s="96"/>
      <c r="G489" s="96"/>
      <c r="H489" s="96"/>
      <c r="I489" s="96"/>
      <c r="J489" s="90"/>
      <c r="K489" s="90"/>
      <c r="L489" s="90"/>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row>
    <row r="490" spans="1:40" s="87" customFormat="1" ht="15.75" hidden="1" customHeight="1">
      <c r="A490" s="90"/>
      <c r="B490" s="164"/>
      <c r="C490" s="96"/>
      <c r="D490" s="96"/>
      <c r="E490" s="96"/>
      <c r="F490" s="96"/>
      <c r="G490" s="96"/>
      <c r="H490" s="96"/>
      <c r="I490" s="96"/>
      <c r="J490" s="90"/>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row>
    <row r="491" spans="1:40" s="87" customFormat="1" ht="15.75" hidden="1" customHeight="1">
      <c r="A491" s="90"/>
      <c r="B491" s="164"/>
      <c r="C491" s="96"/>
      <c r="D491" s="96"/>
      <c r="E491" s="96"/>
      <c r="F491" s="96"/>
      <c r="G491" s="96"/>
      <c r="H491" s="96"/>
      <c r="I491" s="96"/>
      <c r="J491" s="90"/>
      <c r="K491" s="90"/>
      <c r="L491" s="90"/>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row>
    <row r="492" spans="1:40" s="87" customFormat="1" ht="15.75" hidden="1" customHeight="1">
      <c r="A492" s="90"/>
      <c r="B492" s="164"/>
      <c r="C492" s="96"/>
      <c r="D492" s="96"/>
      <c r="E492" s="96"/>
      <c r="F492" s="96"/>
      <c r="G492" s="96"/>
      <c r="H492" s="96"/>
      <c r="I492" s="96"/>
      <c r="J492" s="90"/>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row>
    <row r="493" spans="1:40" s="87" customFormat="1" ht="15.75" hidden="1" customHeight="1">
      <c r="A493" s="90"/>
      <c r="B493" s="164"/>
      <c r="C493" s="96"/>
      <c r="D493" s="96"/>
      <c r="E493" s="96"/>
      <c r="F493" s="96"/>
      <c r="G493" s="96"/>
      <c r="H493" s="96"/>
      <c r="I493" s="96"/>
      <c r="J493" s="90"/>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row>
    <row r="494" spans="1:40" s="87" customFormat="1" ht="15.75" hidden="1" customHeight="1">
      <c r="A494" s="90"/>
      <c r="B494" s="164"/>
      <c r="C494" s="96"/>
      <c r="D494" s="96"/>
      <c r="E494" s="96"/>
      <c r="F494" s="96"/>
      <c r="G494" s="96"/>
      <c r="H494" s="96"/>
      <c r="I494" s="96"/>
      <c r="J494" s="90"/>
      <c r="K494" s="90"/>
      <c r="L494" s="90"/>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row>
    <row r="495" spans="1:40" s="87" customFormat="1" ht="15.75" hidden="1" customHeight="1">
      <c r="A495" s="90"/>
      <c r="B495" s="164"/>
      <c r="C495" s="96"/>
      <c r="D495" s="96"/>
      <c r="E495" s="96"/>
      <c r="F495" s="96"/>
      <c r="G495" s="96"/>
      <c r="H495" s="96"/>
      <c r="I495" s="96"/>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row>
    <row r="496" spans="1:40" s="87" customFormat="1" ht="15.75" hidden="1" customHeight="1">
      <c r="A496" s="90"/>
      <c r="B496" s="164"/>
      <c r="C496" s="96"/>
      <c r="D496" s="96"/>
      <c r="E496" s="96"/>
      <c r="F496" s="96"/>
      <c r="G496" s="96"/>
      <c r="H496" s="96"/>
      <c r="I496" s="96"/>
      <c r="J496" s="90"/>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row>
    <row r="497" spans="1:40" s="87" customFormat="1" ht="15.75" hidden="1" customHeight="1">
      <c r="A497" s="90"/>
      <c r="B497" s="164"/>
      <c r="C497" s="96"/>
      <c r="D497" s="96"/>
      <c r="E497" s="96"/>
      <c r="F497" s="96"/>
      <c r="G497" s="96"/>
      <c r="H497" s="96"/>
      <c r="I497" s="96"/>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row>
    <row r="498" spans="1:40" s="87" customFormat="1" ht="15.75" hidden="1" customHeight="1">
      <c r="A498" s="90"/>
      <c r="B498" s="164"/>
      <c r="C498" s="96"/>
      <c r="D498" s="96"/>
      <c r="E498" s="96"/>
      <c r="F498" s="96"/>
      <c r="G498" s="96"/>
      <c r="H498" s="96"/>
      <c r="I498" s="96"/>
      <c r="J498" s="90"/>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row>
    <row r="499" spans="1:40" s="87" customFormat="1" ht="15.75" hidden="1" customHeight="1">
      <c r="A499" s="90"/>
      <c r="B499" s="164"/>
      <c r="C499" s="96"/>
      <c r="D499" s="96"/>
      <c r="E499" s="96"/>
      <c r="F499" s="96"/>
      <c r="G499" s="96"/>
      <c r="H499" s="96"/>
      <c r="I499" s="96"/>
      <c r="J499" s="90"/>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row>
    <row r="500" spans="1:40" s="87" customFormat="1" ht="15.75" hidden="1" customHeight="1">
      <c r="A500" s="90"/>
      <c r="B500" s="164"/>
      <c r="C500" s="96"/>
      <c r="D500" s="96"/>
      <c r="E500" s="96"/>
      <c r="F500" s="96"/>
      <c r="G500" s="96"/>
      <c r="H500" s="96"/>
      <c r="I500" s="96"/>
      <c r="J500" s="90"/>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row>
    <row r="501" spans="1:40" s="87" customFormat="1" ht="15.75" hidden="1" customHeight="1">
      <c r="A501" s="90"/>
      <c r="B501" s="164"/>
      <c r="C501" s="96"/>
      <c r="D501" s="96"/>
      <c r="E501" s="96"/>
      <c r="F501" s="96"/>
      <c r="G501" s="96"/>
      <c r="H501" s="96"/>
      <c r="I501" s="96"/>
      <c r="J501" s="90"/>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row>
    <row r="502" spans="1:40" s="87" customFormat="1" ht="15.75" hidden="1" customHeight="1">
      <c r="A502" s="90"/>
      <c r="B502" s="164"/>
      <c r="C502" s="96"/>
      <c r="D502" s="96"/>
      <c r="E502" s="96"/>
      <c r="F502" s="96"/>
      <c r="G502" s="96"/>
      <c r="H502" s="96"/>
      <c r="I502" s="96"/>
      <c r="J502" s="90"/>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row>
    <row r="503" spans="1:40" s="87" customFormat="1" ht="15.75" hidden="1" customHeight="1">
      <c r="A503" s="90"/>
      <c r="B503" s="164"/>
      <c r="C503" s="96"/>
      <c r="D503" s="96"/>
      <c r="E503" s="96"/>
      <c r="F503" s="96"/>
      <c r="G503" s="96"/>
      <c r="H503" s="96"/>
      <c r="I503" s="96"/>
      <c r="J503" s="90"/>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row>
    <row r="504" spans="1:40" s="87" customFormat="1" ht="15.75" hidden="1" customHeight="1">
      <c r="A504" s="90"/>
      <c r="B504" s="164"/>
      <c r="C504" s="96"/>
      <c r="D504" s="96"/>
      <c r="E504" s="96"/>
      <c r="F504" s="96"/>
      <c r="G504" s="96"/>
      <c r="H504" s="96"/>
      <c r="I504" s="96"/>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row>
    <row r="505" spans="1:40" s="87" customFormat="1" ht="15.75" hidden="1" customHeight="1">
      <c r="A505" s="90"/>
      <c r="B505" s="164"/>
      <c r="C505" s="96"/>
      <c r="D505" s="96"/>
      <c r="E505" s="96"/>
      <c r="F505" s="96"/>
      <c r="G505" s="96"/>
      <c r="H505" s="96"/>
      <c r="I505" s="96"/>
      <c r="J505" s="90"/>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row>
    <row r="506" spans="1:40" s="87" customFormat="1" ht="15.75" hidden="1" customHeight="1">
      <c r="A506" s="90"/>
      <c r="B506" s="164"/>
      <c r="C506" s="96"/>
      <c r="D506" s="96"/>
      <c r="E506" s="96"/>
      <c r="F506" s="96"/>
      <c r="G506" s="96"/>
      <c r="H506" s="96"/>
      <c r="I506" s="96"/>
      <c r="J506" s="90"/>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row>
    <row r="507" spans="1:40" s="87" customFormat="1" ht="15.75" hidden="1" customHeight="1">
      <c r="A507" s="90"/>
      <c r="B507" s="164"/>
      <c r="C507" s="96"/>
      <c r="D507" s="96"/>
      <c r="E507" s="96"/>
      <c r="F507" s="96"/>
      <c r="G507" s="96"/>
      <c r="H507" s="96"/>
      <c r="I507" s="96"/>
      <c r="J507" s="90"/>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row>
    <row r="508" spans="1:40" s="87" customFormat="1" ht="15.75" hidden="1" customHeight="1">
      <c r="A508" s="90"/>
      <c r="B508" s="164"/>
      <c r="C508" s="96"/>
      <c r="D508" s="96"/>
      <c r="E508" s="96"/>
      <c r="F508" s="96"/>
      <c r="G508" s="96"/>
      <c r="H508" s="96"/>
      <c r="I508" s="96"/>
      <c r="J508" s="90"/>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row>
    <row r="509" spans="1:40" s="87" customFormat="1" ht="15.75" hidden="1" customHeight="1">
      <c r="A509" s="90"/>
      <c r="B509" s="164"/>
      <c r="C509" s="96"/>
      <c r="D509" s="96"/>
      <c r="E509" s="96"/>
      <c r="F509" s="96"/>
      <c r="G509" s="96"/>
      <c r="H509" s="96"/>
      <c r="I509" s="96"/>
      <c r="J509" s="90"/>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row>
    <row r="510" spans="1:40" s="87" customFormat="1" ht="15.75" hidden="1" customHeight="1">
      <c r="A510" s="90"/>
      <c r="B510" s="164"/>
      <c r="C510" s="96"/>
      <c r="D510" s="96"/>
      <c r="E510" s="96"/>
      <c r="F510" s="96"/>
      <c r="G510" s="96"/>
      <c r="H510" s="96"/>
      <c r="I510" s="96"/>
      <c r="J510" s="90"/>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row>
    <row r="511" spans="1:40" s="87" customFormat="1" ht="15.75" hidden="1" customHeight="1">
      <c r="A511" s="90"/>
      <c r="B511" s="164"/>
      <c r="C511" s="96"/>
      <c r="D511" s="96"/>
      <c r="E511" s="96"/>
      <c r="F511" s="96"/>
      <c r="G511" s="96"/>
      <c r="H511" s="96"/>
      <c r="I511" s="96"/>
      <c r="J511" s="90"/>
      <c r="K511" s="90"/>
      <c r="L511" s="90"/>
      <c r="M511" s="90"/>
      <c r="N511" s="90"/>
      <c r="O511" s="90"/>
      <c r="P511" s="90"/>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row>
    <row r="512" spans="1:40" s="87" customFormat="1" ht="15.75" hidden="1" customHeight="1">
      <c r="A512" s="90"/>
      <c r="B512" s="164"/>
      <c r="C512" s="96"/>
      <c r="D512" s="96"/>
      <c r="E512" s="96"/>
      <c r="F512" s="96"/>
      <c r="G512" s="96"/>
      <c r="H512" s="96"/>
      <c r="I512" s="96"/>
      <c r="J512" s="90"/>
      <c r="K512" s="90"/>
      <c r="L512" s="90"/>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row>
    <row r="513" spans="1:40" s="87" customFormat="1" ht="15.75" hidden="1" customHeight="1">
      <c r="A513" s="90"/>
      <c r="B513" s="164"/>
      <c r="C513" s="96"/>
      <c r="D513" s="96"/>
      <c r="E513" s="96"/>
      <c r="F513" s="96"/>
      <c r="G513" s="96"/>
      <c r="H513" s="96"/>
      <c r="I513" s="96"/>
      <c r="J513" s="90"/>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row>
    <row r="514" spans="1:40" s="87" customFormat="1" ht="15.75" hidden="1" customHeight="1">
      <c r="A514" s="90"/>
      <c r="B514" s="164"/>
      <c r="C514" s="96"/>
      <c r="D514" s="96"/>
      <c r="E514" s="96"/>
      <c r="F514" s="96"/>
      <c r="G514" s="96"/>
      <c r="H514" s="96"/>
      <c r="I514" s="96"/>
      <c r="J514" s="90"/>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row>
    <row r="515" spans="1:40" s="87" customFormat="1" ht="15.75" hidden="1" customHeight="1">
      <c r="A515" s="90"/>
      <c r="B515" s="164"/>
      <c r="C515" s="96"/>
      <c r="D515" s="96"/>
      <c r="E515" s="96"/>
      <c r="F515" s="96"/>
      <c r="G515" s="96"/>
      <c r="H515" s="96"/>
      <c r="I515" s="96"/>
      <c r="J515" s="90"/>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row>
    <row r="516" spans="1:40" s="87" customFormat="1" ht="15.75" hidden="1" customHeight="1">
      <c r="A516" s="90"/>
      <c r="B516" s="164"/>
      <c r="C516" s="96"/>
      <c r="D516" s="96"/>
      <c r="E516" s="96"/>
      <c r="F516" s="96"/>
      <c r="G516" s="96"/>
      <c r="H516" s="96"/>
      <c r="I516" s="96"/>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row>
    <row r="517" spans="1:40" s="87" customFormat="1" ht="15.75" hidden="1" customHeight="1">
      <c r="A517" s="90"/>
      <c r="B517" s="164"/>
      <c r="C517" s="96"/>
      <c r="D517" s="96"/>
      <c r="E517" s="96"/>
      <c r="F517" s="96"/>
      <c r="G517" s="96"/>
      <c r="H517" s="96"/>
      <c r="I517" s="96"/>
      <c r="J517" s="90"/>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row>
    <row r="518" spans="1:40" s="87" customFormat="1" ht="15.75" hidden="1" customHeight="1">
      <c r="A518" s="90"/>
      <c r="B518" s="164"/>
      <c r="C518" s="96"/>
      <c r="D518" s="96"/>
      <c r="E518" s="96"/>
      <c r="F518" s="96"/>
      <c r="G518" s="96"/>
      <c r="H518" s="96"/>
      <c r="I518" s="96"/>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row>
    <row r="519" spans="1:40" s="87" customFormat="1" ht="15.75" hidden="1" customHeight="1">
      <c r="A519" s="90"/>
      <c r="B519" s="164"/>
      <c r="C519" s="96"/>
      <c r="D519" s="96"/>
      <c r="E519" s="96"/>
      <c r="F519" s="96"/>
      <c r="G519" s="96"/>
      <c r="H519" s="96"/>
      <c r="I519" s="96"/>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row>
    <row r="520" spans="1:40" s="87" customFormat="1" ht="15.75" hidden="1" customHeight="1">
      <c r="A520" s="90"/>
      <c r="B520" s="164"/>
      <c r="C520" s="96"/>
      <c r="D520" s="96"/>
      <c r="E520" s="96"/>
      <c r="F520" s="96"/>
      <c r="G520" s="96"/>
      <c r="H520" s="96"/>
      <c r="I520" s="96"/>
      <c r="J520" s="90"/>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row>
    <row r="521" spans="1:40" s="87" customFormat="1" ht="15.75" hidden="1" customHeight="1">
      <c r="A521" s="90"/>
      <c r="B521" s="164"/>
      <c r="C521" s="96"/>
      <c r="D521" s="96"/>
      <c r="E521" s="96"/>
      <c r="F521" s="96"/>
      <c r="G521" s="96"/>
      <c r="H521" s="96"/>
      <c r="I521" s="96"/>
      <c r="J521" s="90"/>
      <c r="K521" s="90"/>
      <c r="L521" s="90"/>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row>
    <row r="522" spans="1:40" s="87" customFormat="1" ht="15.75" hidden="1" customHeight="1">
      <c r="A522" s="90"/>
      <c r="B522" s="164"/>
      <c r="C522" s="96"/>
      <c r="D522" s="96"/>
      <c r="E522" s="96"/>
      <c r="F522" s="96"/>
      <c r="G522" s="96"/>
      <c r="H522" s="96"/>
      <c r="I522" s="96"/>
      <c r="J522" s="90"/>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row>
    <row r="523" spans="1:40" s="87" customFormat="1" ht="15.75" hidden="1" customHeight="1">
      <c r="A523" s="90"/>
      <c r="B523" s="164"/>
      <c r="C523" s="96"/>
      <c r="D523" s="96"/>
      <c r="E523" s="96"/>
      <c r="F523" s="96"/>
      <c r="G523" s="96"/>
      <c r="H523" s="96"/>
      <c r="I523" s="96"/>
      <c r="J523" s="90"/>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row>
    <row r="524" spans="1:40" s="87" customFormat="1" ht="15.75" hidden="1" customHeight="1">
      <c r="A524" s="90"/>
      <c r="B524" s="164"/>
      <c r="C524" s="96"/>
      <c r="D524" s="96"/>
      <c r="E524" s="96"/>
      <c r="F524" s="96"/>
      <c r="G524" s="96"/>
      <c r="H524" s="96"/>
      <c r="I524" s="96"/>
      <c r="J524" s="90"/>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row>
    <row r="525" spans="1:40" s="87" customFormat="1" ht="15.75" hidden="1" customHeight="1">
      <c r="A525" s="90"/>
      <c r="B525" s="164"/>
      <c r="C525" s="96"/>
      <c r="D525" s="96"/>
      <c r="E525" s="96"/>
      <c r="F525" s="96"/>
      <c r="G525" s="96"/>
      <c r="H525" s="96"/>
      <c r="I525" s="96"/>
      <c r="J525" s="90"/>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row>
    <row r="526" spans="1:40" s="87" customFormat="1" ht="15.75" hidden="1" customHeight="1">
      <c r="A526" s="90"/>
      <c r="B526" s="164"/>
      <c r="C526" s="96"/>
      <c r="D526" s="96"/>
      <c r="E526" s="96"/>
      <c r="F526" s="96"/>
      <c r="G526" s="96"/>
      <c r="H526" s="96"/>
      <c r="I526" s="96"/>
      <c r="J526" s="90"/>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row>
    <row r="527" spans="1:40" s="87" customFormat="1" ht="15.75" hidden="1" customHeight="1">
      <c r="A527" s="90"/>
      <c r="B527" s="164"/>
      <c r="C527" s="96"/>
      <c r="D527" s="96"/>
      <c r="E527" s="96"/>
      <c r="F527" s="96"/>
      <c r="G527" s="96"/>
      <c r="H527" s="96"/>
      <c r="I527" s="96"/>
      <c r="J527" s="90"/>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row>
    <row r="528" spans="1:40" s="87" customFormat="1" ht="15.75" hidden="1" customHeight="1">
      <c r="A528" s="90"/>
      <c r="B528" s="164"/>
      <c r="C528" s="96"/>
      <c r="D528" s="96"/>
      <c r="E528" s="96"/>
      <c r="F528" s="96"/>
      <c r="G528" s="96"/>
      <c r="H528" s="96"/>
      <c r="I528" s="96"/>
      <c r="J528" s="90"/>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row>
    <row r="529" spans="1:40" s="87" customFormat="1" ht="15.75" hidden="1" customHeight="1">
      <c r="A529" s="90"/>
      <c r="B529" s="164"/>
      <c r="C529" s="96"/>
      <c r="D529" s="96"/>
      <c r="E529" s="96"/>
      <c r="F529" s="96"/>
      <c r="G529" s="96"/>
      <c r="H529" s="96"/>
      <c r="I529" s="96"/>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row>
    <row r="530" spans="1:40" s="87" customFormat="1" ht="15.75" hidden="1" customHeight="1">
      <c r="A530" s="90"/>
      <c r="B530" s="164"/>
      <c r="C530" s="96"/>
      <c r="D530" s="96"/>
      <c r="E530" s="96"/>
      <c r="F530" s="96"/>
      <c r="G530" s="96"/>
      <c r="H530" s="96"/>
      <c r="I530" s="96"/>
      <c r="J530" s="90"/>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row>
    <row r="531" spans="1:40" s="87" customFormat="1" ht="15.75" hidden="1" customHeight="1">
      <c r="A531" s="90"/>
      <c r="B531" s="164"/>
      <c r="C531" s="96"/>
      <c r="D531" s="96"/>
      <c r="E531" s="96"/>
      <c r="F531" s="96"/>
      <c r="G531" s="96"/>
      <c r="H531" s="96"/>
      <c r="I531" s="96"/>
      <c r="J531" s="90"/>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row>
    <row r="532" spans="1:40" s="87" customFormat="1" ht="15.75" hidden="1" customHeight="1">
      <c r="A532" s="90"/>
      <c r="B532" s="164"/>
      <c r="C532" s="96"/>
      <c r="D532" s="96"/>
      <c r="E532" s="96"/>
      <c r="F532" s="96"/>
      <c r="G532" s="96"/>
      <c r="H532" s="96"/>
      <c r="I532" s="96"/>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row>
    <row r="533" spans="1:40" s="87" customFormat="1" ht="15.75" hidden="1" customHeight="1">
      <c r="A533" s="90"/>
      <c r="B533" s="164"/>
      <c r="C533" s="96"/>
      <c r="D533" s="96"/>
      <c r="E533" s="96"/>
      <c r="F533" s="96"/>
      <c r="G533" s="96"/>
      <c r="H533" s="96"/>
      <c r="I533" s="96"/>
      <c r="J533" s="90"/>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row>
    <row r="534" spans="1:40" s="87" customFormat="1" ht="15.75" hidden="1" customHeight="1">
      <c r="A534" s="90"/>
      <c r="B534" s="164"/>
      <c r="C534" s="96"/>
      <c r="D534" s="96"/>
      <c r="E534" s="96"/>
      <c r="F534" s="96"/>
      <c r="G534" s="96"/>
      <c r="H534" s="96"/>
      <c r="I534" s="96"/>
      <c r="J534" s="90"/>
      <c r="K534" s="90"/>
      <c r="L534" s="90"/>
      <c r="M534" s="90"/>
      <c r="N534" s="90"/>
      <c r="O534" s="90"/>
      <c r="P534" s="90"/>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row>
    <row r="535" spans="1:40" s="87" customFormat="1" ht="15.75" hidden="1" customHeight="1">
      <c r="A535" s="90"/>
      <c r="B535" s="164"/>
      <c r="C535" s="96"/>
      <c r="D535" s="96"/>
      <c r="E535" s="96"/>
      <c r="F535" s="96"/>
      <c r="G535" s="96"/>
      <c r="H535" s="96"/>
      <c r="I535" s="96"/>
      <c r="J535" s="90"/>
      <c r="K535" s="90"/>
      <c r="L535" s="90"/>
      <c r="M535" s="90"/>
      <c r="N535" s="90"/>
      <c r="O535" s="90"/>
      <c r="P535" s="90"/>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row>
    <row r="536" spans="1:40" s="87" customFormat="1" ht="15.75" hidden="1" customHeight="1">
      <c r="A536" s="90"/>
      <c r="B536" s="164"/>
      <c r="C536" s="96"/>
      <c r="D536" s="96"/>
      <c r="E536" s="96"/>
      <c r="F536" s="96"/>
      <c r="G536" s="96"/>
      <c r="H536" s="96"/>
      <c r="I536" s="96"/>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row>
    <row r="537" spans="1:40" s="87" customFormat="1" ht="15.75" hidden="1" customHeight="1">
      <c r="A537" s="90"/>
      <c r="B537" s="164"/>
      <c r="C537" s="96"/>
      <c r="D537" s="96"/>
      <c r="E537" s="96"/>
      <c r="F537" s="96"/>
      <c r="G537" s="96"/>
      <c r="H537" s="96"/>
      <c r="I537" s="96"/>
      <c r="J537" s="90"/>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row>
    <row r="538" spans="1:40" s="87" customFormat="1" ht="15.75" hidden="1" customHeight="1">
      <c r="A538" s="90"/>
      <c r="B538" s="164"/>
      <c r="C538" s="96"/>
      <c r="D538" s="96"/>
      <c r="E538" s="96"/>
      <c r="F538" s="96"/>
      <c r="G538" s="96"/>
      <c r="H538" s="96"/>
      <c r="I538" s="96"/>
      <c r="J538" s="90"/>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row>
    <row r="539" spans="1:40" s="87" customFormat="1" ht="15.75" hidden="1" customHeight="1">
      <c r="A539" s="90"/>
      <c r="B539" s="164"/>
      <c r="C539" s="96"/>
      <c r="D539" s="96"/>
      <c r="E539" s="96"/>
      <c r="F539" s="96"/>
      <c r="G539" s="96"/>
      <c r="H539" s="96"/>
      <c r="I539" s="96"/>
      <c r="J539" s="90"/>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row>
    <row r="540" spans="1:40" s="87" customFormat="1" ht="15.75" hidden="1" customHeight="1">
      <c r="A540" s="90"/>
      <c r="B540" s="164"/>
      <c r="C540" s="96"/>
      <c r="D540" s="96"/>
      <c r="E540" s="96"/>
      <c r="F540" s="96"/>
      <c r="G540" s="96"/>
      <c r="H540" s="96"/>
      <c r="I540" s="96"/>
      <c r="J540" s="90"/>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row>
    <row r="541" spans="1:40" s="87" customFormat="1" ht="15.75" hidden="1" customHeight="1">
      <c r="A541" s="90"/>
      <c r="B541" s="164"/>
      <c r="C541" s="96"/>
      <c r="D541" s="96"/>
      <c r="E541" s="96"/>
      <c r="F541" s="96"/>
      <c r="G541" s="96"/>
      <c r="H541" s="96"/>
      <c r="I541" s="96"/>
      <c r="J541" s="90"/>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row>
    <row r="542" spans="1:40" s="87" customFormat="1" ht="15.75" hidden="1" customHeight="1">
      <c r="A542" s="90"/>
      <c r="B542" s="164"/>
      <c r="C542" s="96"/>
      <c r="D542" s="96"/>
      <c r="E542" s="96"/>
      <c r="F542" s="96"/>
      <c r="G542" s="96"/>
      <c r="H542" s="96"/>
      <c r="I542" s="96"/>
      <c r="J542" s="90"/>
      <c r="K542" s="90"/>
      <c r="L542" s="90"/>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row>
    <row r="543" spans="1:40" s="87" customFormat="1" ht="15.75" hidden="1" customHeight="1">
      <c r="A543" s="90"/>
      <c r="B543" s="164"/>
      <c r="C543" s="96"/>
      <c r="D543" s="96"/>
      <c r="E543" s="96"/>
      <c r="F543" s="96"/>
      <c r="G543" s="96"/>
      <c r="H543" s="96"/>
      <c r="I543" s="96"/>
      <c r="J543" s="90"/>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row>
    <row r="544" spans="1:40" s="87" customFormat="1" ht="15.75" hidden="1" customHeight="1">
      <c r="A544" s="90"/>
      <c r="B544" s="164"/>
      <c r="C544" s="96"/>
      <c r="D544" s="96"/>
      <c r="E544" s="96"/>
      <c r="F544" s="96"/>
      <c r="G544" s="96"/>
      <c r="H544" s="96"/>
      <c r="I544" s="96"/>
      <c r="J544" s="90"/>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row>
    <row r="545" spans="1:40" s="87" customFormat="1" ht="15.75" hidden="1" customHeight="1">
      <c r="A545" s="90"/>
      <c r="B545" s="164"/>
      <c r="C545" s="96"/>
      <c r="D545" s="96"/>
      <c r="E545" s="96"/>
      <c r="F545" s="96"/>
      <c r="G545" s="96"/>
      <c r="H545" s="96"/>
      <c r="I545" s="96"/>
      <c r="J545" s="90"/>
      <c r="K545" s="90"/>
      <c r="L545" s="90"/>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row>
    <row r="546" spans="1:40" s="87" customFormat="1" ht="15.75" hidden="1" customHeight="1">
      <c r="A546" s="90"/>
      <c r="B546" s="164"/>
      <c r="C546" s="96"/>
      <c r="D546" s="96"/>
      <c r="E546" s="96"/>
      <c r="F546" s="96"/>
      <c r="G546" s="96"/>
      <c r="H546" s="96"/>
      <c r="I546" s="96"/>
      <c r="J546" s="90"/>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row>
    <row r="547" spans="1:40" s="87" customFormat="1" ht="15.75" hidden="1" customHeight="1">
      <c r="A547" s="90"/>
      <c r="B547" s="164"/>
      <c r="C547" s="96"/>
      <c r="D547" s="96"/>
      <c r="E547" s="96"/>
      <c r="F547" s="96"/>
      <c r="G547" s="96"/>
      <c r="H547" s="96"/>
      <c r="I547" s="96"/>
      <c r="J547" s="90"/>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row>
    <row r="548" spans="1:40" s="87" customFormat="1" ht="15.75" hidden="1" customHeight="1">
      <c r="A548" s="90"/>
      <c r="B548" s="164"/>
      <c r="C548" s="96"/>
      <c r="D548" s="96"/>
      <c r="E548" s="96"/>
      <c r="F548" s="96"/>
      <c r="G548" s="96"/>
      <c r="H548" s="96"/>
      <c r="I548" s="96"/>
      <c r="J548" s="90"/>
      <c r="K548" s="90"/>
      <c r="L548" s="90"/>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row>
    <row r="549" spans="1:40" s="87" customFormat="1" ht="15.75" hidden="1" customHeight="1">
      <c r="A549" s="90"/>
      <c r="B549" s="164"/>
      <c r="C549" s="96"/>
      <c r="D549" s="96"/>
      <c r="E549" s="96"/>
      <c r="F549" s="96"/>
      <c r="G549" s="96"/>
      <c r="H549" s="96"/>
      <c r="I549" s="96"/>
      <c r="J549" s="90"/>
      <c r="K549" s="90"/>
      <c r="L549" s="90"/>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row>
    <row r="550" spans="1:40" s="87" customFormat="1" ht="15.75" hidden="1" customHeight="1">
      <c r="A550" s="90"/>
      <c r="B550" s="164"/>
      <c r="C550" s="96"/>
      <c r="D550" s="96"/>
      <c r="E550" s="96"/>
      <c r="F550" s="96"/>
      <c r="G550" s="96"/>
      <c r="H550" s="96"/>
      <c r="I550" s="96"/>
      <c r="J550" s="90"/>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row>
    <row r="551" spans="1:40" s="87" customFormat="1" ht="15.75" hidden="1" customHeight="1">
      <c r="A551" s="90"/>
      <c r="B551" s="164"/>
      <c r="C551" s="96"/>
      <c r="D551" s="96"/>
      <c r="E551" s="96"/>
      <c r="F551" s="96"/>
      <c r="G551" s="96"/>
      <c r="H551" s="96"/>
      <c r="I551" s="96"/>
      <c r="J551" s="90"/>
      <c r="K551" s="90"/>
      <c r="L551" s="90"/>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row>
    <row r="552" spans="1:40" s="87" customFormat="1" ht="15.75" hidden="1" customHeight="1">
      <c r="A552" s="90"/>
      <c r="B552" s="164"/>
      <c r="C552" s="96"/>
      <c r="D552" s="96"/>
      <c r="E552" s="96"/>
      <c r="F552" s="96"/>
      <c r="G552" s="96"/>
      <c r="H552" s="96"/>
      <c r="I552" s="96"/>
      <c r="J552" s="90"/>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row>
    <row r="553" spans="1:40" s="87" customFormat="1" ht="15.75" hidden="1" customHeight="1">
      <c r="A553" s="90"/>
      <c r="B553" s="164"/>
      <c r="C553" s="96"/>
      <c r="D553" s="96"/>
      <c r="E553" s="96"/>
      <c r="F553" s="96"/>
      <c r="G553" s="96"/>
      <c r="H553" s="96"/>
      <c r="I553" s="96"/>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row>
    <row r="554" spans="1:40" s="87" customFormat="1" ht="15.75" hidden="1" customHeight="1">
      <c r="A554" s="90"/>
      <c r="B554" s="164"/>
      <c r="C554" s="96"/>
      <c r="D554" s="96"/>
      <c r="E554" s="96"/>
      <c r="F554" s="96"/>
      <c r="G554" s="96"/>
      <c r="H554" s="96"/>
      <c r="I554" s="96"/>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row>
    <row r="555" spans="1:40" s="87" customFormat="1" ht="15.75" hidden="1" customHeight="1">
      <c r="A555" s="90"/>
      <c r="B555" s="164"/>
      <c r="C555" s="96"/>
      <c r="D555" s="96"/>
      <c r="E555" s="96"/>
      <c r="F555" s="96"/>
      <c r="G555" s="96"/>
      <c r="H555" s="96"/>
      <c r="I555" s="96"/>
      <c r="J555" s="90"/>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row>
    <row r="556" spans="1:40" s="87" customFormat="1" ht="15.75" hidden="1" customHeight="1">
      <c r="A556" s="90"/>
      <c r="B556" s="164"/>
      <c r="C556" s="96"/>
      <c r="D556" s="96"/>
      <c r="E556" s="96"/>
      <c r="F556" s="96"/>
      <c r="G556" s="96"/>
      <c r="H556" s="96"/>
      <c r="I556" s="96"/>
      <c r="J556" s="90"/>
      <c r="K556" s="90"/>
      <c r="L556" s="90"/>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row>
    <row r="557" spans="1:40" s="87" customFormat="1" ht="15.75" hidden="1" customHeight="1">
      <c r="A557" s="90"/>
      <c r="B557" s="164"/>
      <c r="C557" s="96"/>
      <c r="D557" s="96"/>
      <c r="E557" s="96"/>
      <c r="F557" s="96"/>
      <c r="G557" s="96"/>
      <c r="H557" s="96"/>
      <c r="I557" s="96"/>
      <c r="J557" s="90"/>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row>
    <row r="558" spans="1:40" s="87" customFormat="1" ht="15.75" hidden="1" customHeight="1">
      <c r="A558" s="90"/>
      <c r="B558" s="164"/>
      <c r="C558" s="96"/>
      <c r="D558" s="96"/>
      <c r="E558" s="96"/>
      <c r="F558" s="96"/>
      <c r="G558" s="96"/>
      <c r="H558" s="96"/>
      <c r="I558" s="96"/>
      <c r="J558" s="90"/>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row>
    <row r="559" spans="1:40" s="87" customFormat="1" ht="15.75" hidden="1" customHeight="1">
      <c r="A559" s="90"/>
      <c r="B559" s="164"/>
      <c r="C559" s="96"/>
      <c r="D559" s="96"/>
      <c r="E559" s="96"/>
      <c r="F559" s="96"/>
      <c r="G559" s="96"/>
      <c r="H559" s="96"/>
      <c r="I559" s="96"/>
      <c r="J559" s="90"/>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row>
    <row r="560" spans="1:40" s="87" customFormat="1" ht="15.75" hidden="1" customHeight="1">
      <c r="A560" s="90"/>
      <c r="B560" s="164"/>
      <c r="C560" s="96"/>
      <c r="D560" s="96"/>
      <c r="E560" s="96"/>
      <c r="F560" s="96"/>
      <c r="G560" s="96"/>
      <c r="H560" s="96"/>
      <c r="I560" s="96"/>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row>
    <row r="561" spans="1:40" s="87" customFormat="1" ht="15.75" hidden="1" customHeight="1">
      <c r="A561" s="90"/>
      <c r="B561" s="164"/>
      <c r="C561" s="96"/>
      <c r="D561" s="96"/>
      <c r="E561" s="96"/>
      <c r="F561" s="96"/>
      <c r="G561" s="96"/>
      <c r="H561" s="96"/>
      <c r="I561" s="96"/>
      <c r="J561" s="90"/>
      <c r="K561" s="90"/>
      <c r="L561" s="90"/>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row>
    <row r="562" spans="1:40" s="87" customFormat="1" ht="15.75" hidden="1" customHeight="1">
      <c r="A562" s="90"/>
      <c r="B562" s="164"/>
      <c r="C562" s="96"/>
      <c r="D562" s="96"/>
      <c r="E562" s="96"/>
      <c r="F562" s="96"/>
      <c r="G562" s="96"/>
      <c r="H562" s="96"/>
      <c r="I562" s="96"/>
      <c r="J562" s="90"/>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row>
    <row r="563" spans="1:40" s="87" customFormat="1" ht="15.75" hidden="1" customHeight="1">
      <c r="A563" s="90"/>
      <c r="B563" s="164"/>
      <c r="C563" s="96"/>
      <c r="D563" s="96"/>
      <c r="E563" s="96"/>
      <c r="F563" s="96"/>
      <c r="G563" s="96"/>
      <c r="H563" s="96"/>
      <c r="I563" s="96"/>
      <c r="J563" s="90"/>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row>
    <row r="564" spans="1:40" s="87" customFormat="1" ht="15.75" hidden="1" customHeight="1">
      <c r="A564" s="90"/>
      <c r="B564" s="164"/>
      <c r="C564" s="96"/>
      <c r="D564" s="96"/>
      <c r="E564" s="96"/>
      <c r="F564" s="96"/>
      <c r="G564" s="96"/>
      <c r="H564" s="96"/>
      <c r="I564" s="96"/>
      <c r="J564" s="90"/>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row>
    <row r="565" spans="1:40" s="87" customFormat="1" ht="15.75" hidden="1" customHeight="1">
      <c r="A565" s="90"/>
      <c r="B565" s="164"/>
      <c r="C565" s="96"/>
      <c r="D565" s="96"/>
      <c r="E565" s="96"/>
      <c r="F565" s="96"/>
      <c r="G565" s="96"/>
      <c r="H565" s="96"/>
      <c r="I565" s="96"/>
      <c r="J565" s="90"/>
      <c r="K565" s="90"/>
      <c r="L565" s="90"/>
      <c r="M565" s="90"/>
      <c r="N565" s="90"/>
      <c r="O565" s="90"/>
      <c r="P565" s="90"/>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row>
    <row r="566" spans="1:40" s="87" customFormat="1" ht="15.75" hidden="1" customHeight="1">
      <c r="A566" s="90"/>
      <c r="B566" s="164"/>
      <c r="C566" s="96"/>
      <c r="D566" s="96"/>
      <c r="E566" s="96"/>
      <c r="F566" s="96"/>
      <c r="G566" s="96"/>
      <c r="H566" s="96"/>
      <c r="I566" s="96"/>
      <c r="J566" s="90"/>
      <c r="K566" s="90"/>
      <c r="L566" s="90"/>
      <c r="M566" s="90"/>
      <c r="N566" s="90"/>
      <c r="O566" s="90"/>
      <c r="P566" s="90"/>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row>
    <row r="567" spans="1:40" s="87" customFormat="1" ht="15.75" hidden="1" customHeight="1">
      <c r="A567" s="90"/>
      <c r="B567" s="164"/>
      <c r="C567" s="96"/>
      <c r="D567" s="96"/>
      <c r="E567" s="96"/>
      <c r="F567" s="96"/>
      <c r="G567" s="96"/>
      <c r="H567" s="96"/>
      <c r="I567" s="96"/>
      <c r="J567" s="90"/>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row>
    <row r="568" spans="1:40" s="87" customFormat="1" ht="15.75" hidden="1" customHeight="1">
      <c r="A568" s="90"/>
      <c r="B568" s="164"/>
      <c r="C568" s="96"/>
      <c r="D568" s="96"/>
      <c r="E568" s="96"/>
      <c r="F568" s="96"/>
      <c r="G568" s="96"/>
      <c r="H568" s="96"/>
      <c r="I568" s="96"/>
      <c r="J568" s="90"/>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row>
    <row r="569" spans="1:40" s="87" customFormat="1" ht="15.75" hidden="1" customHeight="1">
      <c r="A569" s="90"/>
      <c r="B569" s="164"/>
      <c r="C569" s="96"/>
      <c r="D569" s="96"/>
      <c r="E569" s="96"/>
      <c r="F569" s="96"/>
      <c r="G569" s="96"/>
      <c r="H569" s="96"/>
      <c r="I569" s="96"/>
      <c r="J569" s="90"/>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row>
    <row r="570" spans="1:40" s="87" customFormat="1" ht="15.75" hidden="1" customHeight="1">
      <c r="A570" s="90"/>
      <c r="B570" s="164"/>
      <c r="C570" s="96"/>
      <c r="D570" s="96"/>
      <c r="E570" s="96"/>
      <c r="F570" s="96"/>
      <c r="G570" s="96"/>
      <c r="H570" s="96"/>
      <c r="I570" s="96"/>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row>
    <row r="571" spans="1:40" s="87" customFormat="1" ht="15.75" hidden="1" customHeight="1">
      <c r="A571" s="90"/>
      <c r="B571" s="164"/>
      <c r="C571" s="96"/>
      <c r="D571" s="96"/>
      <c r="E571" s="96"/>
      <c r="F571" s="96"/>
      <c r="G571" s="96"/>
      <c r="H571" s="96"/>
      <c r="I571" s="96"/>
      <c r="J571" s="90"/>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row>
    <row r="572" spans="1:40" s="87" customFormat="1" ht="15.75" hidden="1" customHeight="1">
      <c r="A572" s="90"/>
      <c r="B572" s="164"/>
      <c r="C572" s="96"/>
      <c r="D572" s="96"/>
      <c r="E572" s="96"/>
      <c r="F572" s="96"/>
      <c r="G572" s="96"/>
      <c r="H572" s="96"/>
      <c r="I572" s="96"/>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row>
    <row r="573" spans="1:40" s="87" customFormat="1" ht="15.75" hidden="1" customHeight="1">
      <c r="A573" s="90"/>
      <c r="B573" s="164"/>
      <c r="C573" s="96"/>
      <c r="D573" s="96"/>
      <c r="E573" s="96"/>
      <c r="F573" s="96"/>
      <c r="G573" s="96"/>
      <c r="H573" s="96"/>
      <c r="I573" s="96"/>
      <c r="J573" s="90"/>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row>
    <row r="574" spans="1:40" s="87" customFormat="1" ht="15.75" hidden="1" customHeight="1">
      <c r="A574" s="90"/>
      <c r="B574" s="164"/>
      <c r="C574" s="96"/>
      <c r="D574" s="96"/>
      <c r="E574" s="96"/>
      <c r="F574" s="96"/>
      <c r="G574" s="96"/>
      <c r="H574" s="96"/>
      <c r="I574" s="96"/>
      <c r="J574" s="90"/>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row>
    <row r="575" spans="1:40" s="87" customFormat="1" ht="15.75" hidden="1" customHeight="1">
      <c r="A575" s="90"/>
      <c r="B575" s="164"/>
      <c r="C575" s="96"/>
      <c r="D575" s="96"/>
      <c r="E575" s="96"/>
      <c r="F575" s="96"/>
      <c r="G575" s="96"/>
      <c r="H575" s="96"/>
      <c r="I575" s="96"/>
      <c r="J575" s="90"/>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row>
    <row r="576" spans="1:40" s="87" customFormat="1" ht="15.75" hidden="1" customHeight="1">
      <c r="A576" s="90"/>
      <c r="B576" s="164"/>
      <c r="C576" s="96"/>
      <c r="D576" s="96"/>
      <c r="E576" s="96"/>
      <c r="F576" s="96"/>
      <c r="G576" s="96"/>
      <c r="H576" s="96"/>
      <c r="I576" s="96"/>
      <c r="J576" s="90"/>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row>
    <row r="577" spans="1:40" s="87" customFormat="1" ht="15.75" hidden="1" customHeight="1">
      <c r="A577" s="90"/>
      <c r="B577" s="164"/>
      <c r="C577" s="96"/>
      <c r="D577" s="96"/>
      <c r="E577" s="96"/>
      <c r="F577" s="96"/>
      <c r="G577" s="96"/>
      <c r="H577" s="96"/>
      <c r="I577" s="96"/>
      <c r="J577" s="90"/>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row>
    <row r="578" spans="1:40" s="87" customFormat="1" ht="15.75" hidden="1" customHeight="1">
      <c r="A578" s="90"/>
      <c r="B578" s="164"/>
      <c r="C578" s="96"/>
      <c r="D578" s="96"/>
      <c r="E578" s="96"/>
      <c r="F578" s="96"/>
      <c r="G578" s="96"/>
      <c r="H578" s="96"/>
      <c r="I578" s="96"/>
      <c r="J578" s="90"/>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row>
    <row r="579" spans="1:40" s="87" customFormat="1" ht="15.75" hidden="1" customHeight="1">
      <c r="A579" s="90"/>
      <c r="B579" s="164"/>
      <c r="C579" s="96"/>
      <c r="D579" s="96"/>
      <c r="E579" s="96"/>
      <c r="F579" s="96"/>
      <c r="G579" s="96"/>
      <c r="H579" s="96"/>
      <c r="I579" s="96"/>
      <c r="J579" s="90"/>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row>
    <row r="580" spans="1:40" s="87" customFormat="1" ht="15.75" hidden="1" customHeight="1">
      <c r="A580" s="90"/>
      <c r="B580" s="164"/>
      <c r="C580" s="96"/>
      <c r="D580" s="96"/>
      <c r="E580" s="96"/>
      <c r="F580" s="96"/>
      <c r="G580" s="96"/>
      <c r="H580" s="96"/>
      <c r="I580" s="96"/>
      <c r="J580" s="90"/>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row>
    <row r="581" spans="1:40" s="87" customFormat="1" ht="15.75" hidden="1" customHeight="1">
      <c r="A581" s="90"/>
      <c r="B581" s="164"/>
      <c r="C581" s="96"/>
      <c r="D581" s="96"/>
      <c r="E581" s="96"/>
      <c r="F581" s="96"/>
      <c r="G581" s="96"/>
      <c r="H581" s="96"/>
      <c r="I581" s="96"/>
      <c r="J581" s="90"/>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row>
    <row r="582" spans="1:40" s="87" customFormat="1" ht="15.75" hidden="1" customHeight="1">
      <c r="A582" s="90"/>
      <c r="B582" s="164"/>
      <c r="C582" s="96"/>
      <c r="D582" s="96"/>
      <c r="E582" s="96"/>
      <c r="F582" s="96"/>
      <c r="G582" s="96"/>
      <c r="H582" s="96"/>
      <c r="I582" s="96"/>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row>
    <row r="583" spans="1:40" s="87" customFormat="1" ht="15.75" hidden="1" customHeight="1">
      <c r="A583" s="90"/>
      <c r="B583" s="164"/>
      <c r="C583" s="96"/>
      <c r="D583" s="96"/>
      <c r="E583" s="96"/>
      <c r="F583" s="96"/>
      <c r="G583" s="96"/>
      <c r="H583" s="96"/>
      <c r="I583" s="96"/>
      <c r="J583" s="90"/>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row>
    <row r="584" spans="1:40" s="87" customFormat="1" ht="15.75" hidden="1" customHeight="1">
      <c r="A584" s="90"/>
      <c r="B584" s="164"/>
      <c r="C584" s="96"/>
      <c r="D584" s="96"/>
      <c r="E584" s="96"/>
      <c r="F584" s="96"/>
      <c r="G584" s="96"/>
      <c r="H584" s="96"/>
      <c r="I584" s="96"/>
      <c r="J584" s="90"/>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row>
    <row r="585" spans="1:40" s="87" customFormat="1" ht="15.75" hidden="1" customHeight="1">
      <c r="A585" s="90"/>
      <c r="B585" s="164"/>
      <c r="C585" s="96"/>
      <c r="D585" s="96"/>
      <c r="E585" s="96"/>
      <c r="F585" s="96"/>
      <c r="G585" s="96"/>
      <c r="H585" s="96"/>
      <c r="I585" s="96"/>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row>
    <row r="586" spans="1:40" s="87" customFormat="1" ht="15.75" hidden="1" customHeight="1">
      <c r="A586" s="90"/>
      <c r="B586" s="164"/>
      <c r="C586" s="96"/>
      <c r="D586" s="96"/>
      <c r="E586" s="96"/>
      <c r="F586" s="96"/>
      <c r="G586" s="96"/>
      <c r="H586" s="96"/>
      <c r="I586" s="96"/>
      <c r="J586" s="90"/>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row>
    <row r="587" spans="1:40" s="87" customFormat="1" ht="15.75" hidden="1" customHeight="1">
      <c r="A587" s="90"/>
      <c r="B587" s="164"/>
      <c r="C587" s="96"/>
      <c r="D587" s="96"/>
      <c r="E587" s="96"/>
      <c r="F587" s="96"/>
      <c r="G587" s="96"/>
      <c r="H587" s="96"/>
      <c r="I587" s="96"/>
      <c r="J587" s="90"/>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row>
    <row r="588" spans="1:40" s="87" customFormat="1" ht="15.75" hidden="1" customHeight="1">
      <c r="A588" s="90"/>
      <c r="B588" s="164"/>
      <c r="C588" s="96"/>
      <c r="D588" s="96"/>
      <c r="E588" s="96"/>
      <c r="F588" s="96"/>
      <c r="G588" s="96"/>
      <c r="H588" s="96"/>
      <c r="I588" s="96"/>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row>
    <row r="589" spans="1:40" s="87" customFormat="1" ht="15.75" hidden="1" customHeight="1">
      <c r="A589" s="90"/>
      <c r="B589" s="164"/>
      <c r="C589" s="96"/>
      <c r="D589" s="96"/>
      <c r="E589" s="96"/>
      <c r="F589" s="96"/>
      <c r="G589" s="96"/>
      <c r="H589" s="96"/>
      <c r="I589" s="96"/>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row>
    <row r="590" spans="1:40" s="87" customFormat="1" ht="15.75" hidden="1" customHeight="1">
      <c r="A590" s="90"/>
      <c r="B590" s="164"/>
      <c r="C590" s="96"/>
      <c r="D590" s="96"/>
      <c r="E590" s="96"/>
      <c r="F590" s="96"/>
      <c r="G590" s="96"/>
      <c r="H590" s="96"/>
      <c r="I590" s="96"/>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row>
    <row r="591" spans="1:40" s="87" customFormat="1" ht="15.75" hidden="1" customHeight="1">
      <c r="A591" s="90"/>
      <c r="B591" s="164"/>
      <c r="C591" s="96"/>
      <c r="D591" s="96"/>
      <c r="E591" s="96"/>
      <c r="F591" s="96"/>
      <c r="G591" s="96"/>
      <c r="H591" s="96"/>
      <c r="I591" s="96"/>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row>
    <row r="592" spans="1:40" s="87" customFormat="1" ht="15.75" hidden="1" customHeight="1">
      <c r="A592" s="90"/>
      <c r="B592" s="164"/>
      <c r="C592" s="96"/>
      <c r="D592" s="96"/>
      <c r="E592" s="96"/>
      <c r="F592" s="96"/>
      <c r="G592" s="96"/>
      <c r="H592" s="96"/>
      <c r="I592" s="96"/>
      <c r="J592" s="90"/>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row>
    <row r="593" spans="1:40" s="87" customFormat="1" ht="15.75" hidden="1" customHeight="1">
      <c r="A593" s="90"/>
      <c r="B593" s="164"/>
      <c r="C593" s="96"/>
      <c r="D593" s="96"/>
      <c r="E593" s="96"/>
      <c r="F593" s="96"/>
      <c r="G593" s="96"/>
      <c r="H593" s="96"/>
      <c r="I593" s="96"/>
      <c r="J593" s="90"/>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row>
    <row r="594" spans="1:40" s="87" customFormat="1" ht="15.75" hidden="1" customHeight="1">
      <c r="A594" s="90"/>
      <c r="B594" s="164"/>
      <c r="C594" s="96"/>
      <c r="D594" s="96"/>
      <c r="E594" s="96"/>
      <c r="F594" s="96"/>
      <c r="G594" s="96"/>
      <c r="H594" s="96"/>
      <c r="I594" s="96"/>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row>
    <row r="595" spans="1:40" s="87" customFormat="1" ht="15.75" hidden="1" customHeight="1">
      <c r="A595" s="90"/>
      <c r="B595" s="164"/>
      <c r="C595" s="96"/>
      <c r="D595" s="96"/>
      <c r="E595" s="96"/>
      <c r="F595" s="96"/>
      <c r="G595" s="96"/>
      <c r="H595" s="96"/>
      <c r="I595" s="96"/>
      <c r="J595" s="90"/>
      <c r="K595" s="90"/>
      <c r="L595" s="90"/>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row>
    <row r="596" spans="1:40" s="87" customFormat="1" ht="15.75" hidden="1" customHeight="1">
      <c r="A596" s="90"/>
      <c r="B596" s="164"/>
      <c r="C596" s="96"/>
      <c r="D596" s="96"/>
      <c r="E596" s="96"/>
      <c r="F596" s="96"/>
      <c r="G596" s="96"/>
      <c r="H596" s="96"/>
      <c r="I596" s="96"/>
      <c r="J596" s="90"/>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row>
    <row r="597" spans="1:40" s="87" customFormat="1" ht="15.75" hidden="1" customHeight="1">
      <c r="A597" s="90"/>
      <c r="B597" s="164"/>
      <c r="C597" s="96"/>
      <c r="D597" s="96"/>
      <c r="E597" s="96"/>
      <c r="F597" s="96"/>
      <c r="G597" s="96"/>
      <c r="H597" s="96"/>
      <c r="I597" s="96"/>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row>
    <row r="598" spans="1:40" s="87" customFormat="1" ht="15.75" hidden="1" customHeight="1">
      <c r="A598" s="90"/>
      <c r="B598" s="164"/>
      <c r="C598" s="96"/>
      <c r="D598" s="96"/>
      <c r="E598" s="96"/>
      <c r="F598" s="96"/>
      <c r="G598" s="96"/>
      <c r="H598" s="96"/>
      <c r="I598" s="96"/>
      <c r="J598" s="90"/>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row>
    <row r="599" spans="1:40" s="87" customFormat="1" ht="15.75" hidden="1" customHeight="1">
      <c r="A599" s="90"/>
      <c r="B599" s="164"/>
      <c r="C599" s="96"/>
      <c r="D599" s="96"/>
      <c r="E599" s="96"/>
      <c r="F599" s="96"/>
      <c r="G599" s="96"/>
      <c r="H599" s="96"/>
      <c r="I599" s="96"/>
      <c r="J599" s="90"/>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row>
    <row r="600" spans="1:40" s="87" customFormat="1" ht="15.75" hidden="1" customHeight="1">
      <c r="A600" s="90"/>
      <c r="B600" s="164"/>
      <c r="C600" s="96"/>
      <c r="D600" s="96"/>
      <c r="E600" s="96"/>
      <c r="F600" s="96"/>
      <c r="G600" s="96"/>
      <c r="H600" s="96"/>
      <c r="I600" s="96"/>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row>
    <row r="601" spans="1:40" s="87" customFormat="1" ht="15.75" hidden="1" customHeight="1">
      <c r="A601" s="90"/>
      <c r="B601" s="164"/>
      <c r="C601" s="96"/>
      <c r="D601" s="96"/>
      <c r="E601" s="96"/>
      <c r="F601" s="96"/>
      <c r="G601" s="96"/>
      <c r="H601" s="96"/>
      <c r="I601" s="96"/>
      <c r="J601" s="90"/>
      <c r="K601" s="90"/>
      <c r="L601" s="90"/>
      <c r="M601" s="90"/>
      <c r="N601" s="90"/>
      <c r="O601" s="90"/>
      <c r="P601" s="90"/>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row>
    <row r="602" spans="1:40" s="87" customFormat="1" ht="15.75" hidden="1" customHeight="1">
      <c r="A602" s="90"/>
      <c r="B602" s="164"/>
      <c r="C602" s="96"/>
      <c r="D602" s="96"/>
      <c r="E602" s="96"/>
      <c r="F602" s="96"/>
      <c r="G602" s="96"/>
      <c r="H602" s="96"/>
      <c r="I602" s="96"/>
      <c r="J602" s="90"/>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row>
    <row r="603" spans="1:40" s="87" customFormat="1" ht="15.75" hidden="1" customHeight="1">
      <c r="A603" s="90"/>
      <c r="B603" s="164"/>
      <c r="C603" s="96"/>
      <c r="D603" s="96"/>
      <c r="E603" s="96"/>
      <c r="F603" s="96"/>
      <c r="G603" s="96"/>
      <c r="H603" s="96"/>
      <c r="I603" s="96"/>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row>
    <row r="604" spans="1:40" s="87" customFormat="1" ht="15.75" hidden="1" customHeight="1">
      <c r="A604" s="90"/>
      <c r="B604" s="164"/>
      <c r="C604" s="96"/>
      <c r="D604" s="96"/>
      <c r="E604" s="96"/>
      <c r="F604" s="96"/>
      <c r="G604" s="96"/>
      <c r="H604" s="96"/>
      <c r="I604" s="96"/>
      <c r="J604" s="90"/>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row>
    <row r="605" spans="1:40" s="87" customFormat="1" ht="15.75" hidden="1" customHeight="1">
      <c r="A605" s="90"/>
      <c r="B605" s="164"/>
      <c r="C605" s="96"/>
      <c r="D605" s="96"/>
      <c r="E605" s="96"/>
      <c r="F605" s="96"/>
      <c r="G605" s="96"/>
      <c r="H605" s="96"/>
      <c r="I605" s="96"/>
      <c r="J605" s="90"/>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row>
    <row r="606" spans="1:40" s="87" customFormat="1" ht="15.75" hidden="1" customHeight="1">
      <c r="A606" s="90"/>
      <c r="B606" s="164"/>
      <c r="C606" s="96"/>
      <c r="D606" s="96"/>
      <c r="E606" s="96"/>
      <c r="F606" s="96"/>
      <c r="G606" s="96"/>
      <c r="H606" s="96"/>
      <c r="I606" s="96"/>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row>
    <row r="607" spans="1:40" s="87" customFormat="1" ht="15.75" hidden="1" customHeight="1">
      <c r="A607" s="90"/>
      <c r="B607" s="164"/>
      <c r="C607" s="96"/>
      <c r="D607" s="96"/>
      <c r="E607" s="96"/>
      <c r="F607" s="96"/>
      <c r="G607" s="96"/>
      <c r="H607" s="96"/>
      <c r="I607" s="96"/>
      <c r="J607" s="90"/>
      <c r="K607" s="90"/>
      <c r="L607" s="90"/>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row>
    <row r="608" spans="1:40" s="87" customFormat="1" ht="15.75" hidden="1" customHeight="1">
      <c r="A608" s="90"/>
      <c r="B608" s="164"/>
      <c r="C608" s="96"/>
      <c r="D608" s="96"/>
      <c r="E608" s="96"/>
      <c r="F608" s="96"/>
      <c r="G608" s="96"/>
      <c r="H608" s="96"/>
      <c r="I608" s="96"/>
      <c r="J608" s="90"/>
      <c r="K608" s="90"/>
      <c r="L608" s="90"/>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row>
    <row r="609" spans="1:40" s="87" customFormat="1" ht="15.75" hidden="1" customHeight="1">
      <c r="A609" s="90"/>
      <c r="B609" s="164"/>
      <c r="C609" s="96"/>
      <c r="D609" s="96"/>
      <c r="E609" s="96"/>
      <c r="F609" s="96"/>
      <c r="G609" s="96"/>
      <c r="H609" s="96"/>
      <c r="I609" s="96"/>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row>
    <row r="610" spans="1:40" s="87" customFormat="1" ht="15.75" hidden="1" customHeight="1">
      <c r="A610" s="90"/>
      <c r="B610" s="164"/>
      <c r="C610" s="96"/>
      <c r="D610" s="96"/>
      <c r="E610" s="96"/>
      <c r="F610" s="96"/>
      <c r="G610" s="96"/>
      <c r="H610" s="96"/>
      <c r="I610" s="96"/>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row>
    <row r="611" spans="1:40" s="87" customFormat="1" ht="15.75" hidden="1" customHeight="1">
      <c r="A611" s="90"/>
      <c r="B611" s="164"/>
      <c r="C611" s="96"/>
      <c r="D611" s="96"/>
      <c r="E611" s="96"/>
      <c r="F611" s="96"/>
      <c r="G611" s="96"/>
      <c r="H611" s="96"/>
      <c r="I611" s="96"/>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row>
    <row r="612" spans="1:40" s="87" customFormat="1" ht="15.75" hidden="1" customHeight="1">
      <c r="A612" s="90"/>
      <c r="B612" s="164"/>
      <c r="C612" s="96"/>
      <c r="D612" s="96"/>
      <c r="E612" s="96"/>
      <c r="F612" s="96"/>
      <c r="G612" s="96"/>
      <c r="H612" s="96"/>
      <c r="I612" s="96"/>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row>
    <row r="613" spans="1:40" s="87" customFormat="1" ht="15.75" hidden="1" customHeight="1">
      <c r="A613" s="90"/>
      <c r="B613" s="164"/>
      <c r="C613" s="96"/>
      <c r="D613" s="96"/>
      <c r="E613" s="96"/>
      <c r="F613" s="96"/>
      <c r="G613" s="96"/>
      <c r="H613" s="96"/>
      <c r="I613" s="96"/>
      <c r="J613" s="90"/>
      <c r="K613" s="90"/>
      <c r="L613" s="90"/>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row>
    <row r="614" spans="1:40" s="87" customFormat="1" ht="15.75" hidden="1" customHeight="1">
      <c r="A614" s="90"/>
      <c r="B614" s="164"/>
      <c r="C614" s="96"/>
      <c r="D614" s="96"/>
      <c r="E614" s="96"/>
      <c r="F614" s="96"/>
      <c r="G614" s="96"/>
      <c r="H614" s="96"/>
      <c r="I614" s="96"/>
      <c r="J614" s="90"/>
      <c r="K614" s="90"/>
      <c r="L614" s="90"/>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row>
    <row r="615" spans="1:40" s="87" customFormat="1" ht="15.75" hidden="1" customHeight="1">
      <c r="A615" s="90"/>
      <c r="B615" s="164"/>
      <c r="C615" s="96"/>
      <c r="D615" s="96"/>
      <c r="E615" s="96"/>
      <c r="F615" s="96"/>
      <c r="G615" s="96"/>
      <c r="H615" s="96"/>
      <c r="I615" s="96"/>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row>
    <row r="616" spans="1:40" s="87" customFormat="1" ht="15.75" hidden="1" customHeight="1">
      <c r="A616" s="90"/>
      <c r="B616" s="164"/>
      <c r="C616" s="96"/>
      <c r="D616" s="96"/>
      <c r="E616" s="96"/>
      <c r="F616" s="96"/>
      <c r="G616" s="96"/>
      <c r="H616" s="96"/>
      <c r="I616" s="96"/>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row>
    <row r="617" spans="1:40" s="87" customFormat="1" ht="15.75" hidden="1" customHeight="1">
      <c r="A617" s="90"/>
      <c r="B617" s="164"/>
      <c r="C617" s="96"/>
      <c r="D617" s="96"/>
      <c r="E617" s="96"/>
      <c r="F617" s="96"/>
      <c r="G617" s="96"/>
      <c r="H617" s="96"/>
      <c r="I617" s="96"/>
      <c r="J617" s="90"/>
      <c r="K617" s="90"/>
      <c r="L617" s="90"/>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row>
    <row r="618" spans="1:40" s="87" customFormat="1" ht="15.75" hidden="1" customHeight="1">
      <c r="A618" s="90"/>
      <c r="B618" s="164"/>
      <c r="C618" s="96"/>
      <c r="D618" s="96"/>
      <c r="E618" s="96"/>
      <c r="F618" s="96"/>
      <c r="G618" s="96"/>
      <c r="H618" s="96"/>
      <c r="I618" s="96"/>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row>
    <row r="619" spans="1:40" s="87" customFormat="1" ht="15.75" hidden="1" customHeight="1">
      <c r="A619" s="90"/>
      <c r="B619" s="164"/>
      <c r="C619" s="96"/>
      <c r="D619" s="96"/>
      <c r="E619" s="96"/>
      <c r="F619" s="96"/>
      <c r="G619" s="96"/>
      <c r="H619" s="96"/>
      <c r="I619" s="96"/>
      <c r="J619" s="90"/>
      <c r="K619" s="90"/>
      <c r="L619" s="90"/>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row>
    <row r="620" spans="1:40" s="87" customFormat="1" ht="15.75" hidden="1" customHeight="1">
      <c r="A620" s="90"/>
      <c r="B620" s="164"/>
      <c r="C620" s="96"/>
      <c r="D620" s="96"/>
      <c r="E620" s="96"/>
      <c r="F620" s="96"/>
      <c r="G620" s="96"/>
      <c r="H620" s="96"/>
      <c r="I620" s="96"/>
      <c r="J620" s="90"/>
      <c r="K620" s="90"/>
      <c r="L620" s="90"/>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row>
    <row r="621" spans="1:40" s="87" customFormat="1" ht="15.75" hidden="1" customHeight="1">
      <c r="A621" s="90"/>
      <c r="B621" s="164"/>
      <c r="C621" s="96"/>
      <c r="D621" s="96"/>
      <c r="E621" s="96"/>
      <c r="F621" s="96"/>
      <c r="G621" s="96"/>
      <c r="H621" s="96"/>
      <c r="I621" s="96"/>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row>
    <row r="622" spans="1:40" s="87" customFormat="1" ht="15.75" hidden="1" customHeight="1">
      <c r="A622" s="90"/>
      <c r="B622" s="164"/>
      <c r="C622" s="96"/>
      <c r="D622" s="96"/>
      <c r="E622" s="96"/>
      <c r="F622" s="96"/>
      <c r="G622" s="96"/>
      <c r="H622" s="96"/>
      <c r="I622" s="96"/>
      <c r="J622" s="90"/>
      <c r="K622" s="90"/>
      <c r="L622" s="90"/>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row>
    <row r="623" spans="1:40" s="87" customFormat="1" ht="15.75" hidden="1" customHeight="1">
      <c r="A623" s="90"/>
      <c r="B623" s="164"/>
      <c r="C623" s="96"/>
      <c r="D623" s="96"/>
      <c r="E623" s="96"/>
      <c r="F623" s="96"/>
      <c r="G623" s="96"/>
      <c r="H623" s="96"/>
      <c r="I623" s="96"/>
      <c r="J623" s="90"/>
      <c r="K623" s="90"/>
      <c r="L623" s="90"/>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row>
    <row r="624" spans="1:40" s="87" customFormat="1" ht="15.75" hidden="1" customHeight="1">
      <c r="A624" s="90"/>
      <c r="B624" s="164"/>
      <c r="C624" s="96"/>
      <c r="D624" s="96"/>
      <c r="E624" s="96"/>
      <c r="F624" s="96"/>
      <c r="G624" s="96"/>
      <c r="H624" s="96"/>
      <c r="I624" s="96"/>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row>
    <row r="625" spans="1:40" s="87" customFormat="1" ht="15.75" hidden="1" customHeight="1">
      <c r="A625" s="90"/>
      <c r="B625" s="164"/>
      <c r="C625" s="96"/>
      <c r="D625" s="96"/>
      <c r="E625" s="96"/>
      <c r="F625" s="96"/>
      <c r="G625" s="96"/>
      <c r="H625" s="96"/>
      <c r="I625" s="96"/>
      <c r="J625" s="90"/>
      <c r="K625" s="90"/>
      <c r="L625" s="90"/>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row>
    <row r="626" spans="1:40" s="87" customFormat="1" ht="15.75" hidden="1" customHeight="1">
      <c r="A626" s="90"/>
      <c r="B626" s="164"/>
      <c r="C626" s="96"/>
      <c r="D626" s="96"/>
      <c r="E626" s="96"/>
      <c r="F626" s="96"/>
      <c r="G626" s="96"/>
      <c r="H626" s="96"/>
      <c r="I626" s="96"/>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row>
    <row r="627" spans="1:40" s="87" customFormat="1" ht="15.75" hidden="1" customHeight="1">
      <c r="A627" s="90"/>
      <c r="B627" s="164"/>
      <c r="C627" s="96"/>
      <c r="D627" s="96"/>
      <c r="E627" s="96"/>
      <c r="F627" s="96"/>
      <c r="G627" s="96"/>
      <c r="H627" s="96"/>
      <c r="I627" s="96"/>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row>
    <row r="628" spans="1:40" s="87" customFormat="1" ht="15.75" hidden="1" customHeight="1">
      <c r="A628" s="90"/>
      <c r="B628" s="164"/>
      <c r="C628" s="96"/>
      <c r="D628" s="96"/>
      <c r="E628" s="96"/>
      <c r="F628" s="96"/>
      <c r="G628" s="96"/>
      <c r="H628" s="96"/>
      <c r="I628" s="96"/>
      <c r="J628" s="90"/>
      <c r="K628" s="90"/>
      <c r="L628" s="90"/>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row>
    <row r="629" spans="1:40" s="87" customFormat="1" ht="15.75" hidden="1" customHeight="1">
      <c r="A629" s="90"/>
      <c r="B629" s="164"/>
      <c r="C629" s="96"/>
      <c r="D629" s="96"/>
      <c r="E629" s="96"/>
      <c r="F629" s="96"/>
      <c r="G629" s="96"/>
      <c r="H629" s="96"/>
      <c r="I629" s="96"/>
      <c r="J629" s="90"/>
      <c r="K629" s="90"/>
      <c r="L629" s="90"/>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row>
    <row r="630" spans="1:40" s="87" customFormat="1" ht="15.75" hidden="1" customHeight="1">
      <c r="A630" s="90"/>
      <c r="B630" s="164"/>
      <c r="C630" s="96"/>
      <c r="D630" s="96"/>
      <c r="E630" s="96"/>
      <c r="F630" s="96"/>
      <c r="G630" s="96"/>
      <c r="H630" s="96"/>
      <c r="I630" s="96"/>
      <c r="J630" s="90"/>
      <c r="K630" s="90"/>
      <c r="L630" s="90"/>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row>
    <row r="631" spans="1:40" s="87" customFormat="1" ht="15.75" hidden="1" customHeight="1">
      <c r="A631" s="90"/>
      <c r="B631" s="164"/>
      <c r="C631" s="96"/>
      <c r="D631" s="96"/>
      <c r="E631" s="96"/>
      <c r="F631" s="96"/>
      <c r="G631" s="96"/>
      <c r="H631" s="96"/>
      <c r="I631" s="96"/>
      <c r="J631" s="90"/>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row>
    <row r="632" spans="1:40" s="87" customFormat="1" ht="15.75" hidden="1" customHeight="1">
      <c r="A632" s="90"/>
      <c r="B632" s="164"/>
      <c r="C632" s="96"/>
      <c r="D632" s="96"/>
      <c r="E632" s="96"/>
      <c r="F632" s="96"/>
      <c r="G632" s="96"/>
      <c r="H632" s="96"/>
      <c r="I632" s="96"/>
      <c r="J632" s="90"/>
      <c r="K632" s="90"/>
      <c r="L632" s="90"/>
      <c r="M632" s="90"/>
      <c r="N632" s="90"/>
      <c r="O632" s="90"/>
      <c r="P632" s="90"/>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row>
    <row r="633" spans="1:40" s="87" customFormat="1" ht="15.75" hidden="1" customHeight="1">
      <c r="A633" s="90"/>
      <c r="B633" s="164"/>
      <c r="C633" s="96"/>
      <c r="D633" s="96"/>
      <c r="E633" s="96"/>
      <c r="F633" s="96"/>
      <c r="G633" s="96"/>
      <c r="H633" s="96"/>
      <c r="I633" s="96"/>
      <c r="J633" s="90"/>
      <c r="K633" s="90"/>
      <c r="L633" s="90"/>
      <c r="M633" s="90"/>
      <c r="N633" s="90"/>
      <c r="O633" s="90"/>
      <c r="P633" s="90"/>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row>
    <row r="634" spans="1:40" s="87" customFormat="1" ht="15.75" hidden="1" customHeight="1">
      <c r="A634" s="90"/>
      <c r="B634" s="164"/>
      <c r="C634" s="96"/>
      <c r="D634" s="96"/>
      <c r="E634" s="96"/>
      <c r="F634" s="96"/>
      <c r="G634" s="96"/>
      <c r="H634" s="96"/>
      <c r="I634" s="96"/>
      <c r="J634" s="90"/>
      <c r="K634" s="90"/>
      <c r="L634" s="90"/>
      <c r="M634" s="90"/>
      <c r="N634" s="90"/>
      <c r="O634" s="90"/>
      <c r="P634" s="90"/>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row>
    <row r="635" spans="1:40" s="87" customFormat="1" ht="15.75" hidden="1" customHeight="1">
      <c r="A635" s="90"/>
      <c r="B635" s="164"/>
      <c r="C635" s="96"/>
      <c r="D635" s="96"/>
      <c r="E635" s="96"/>
      <c r="F635" s="96"/>
      <c r="G635" s="96"/>
      <c r="H635" s="96"/>
      <c r="I635" s="96"/>
      <c r="J635" s="90"/>
      <c r="K635" s="90"/>
      <c r="L635" s="90"/>
      <c r="M635" s="90"/>
      <c r="N635" s="90"/>
      <c r="O635" s="90"/>
      <c r="P635" s="90"/>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row>
    <row r="636" spans="1:40" s="87" customFormat="1" ht="15.75" hidden="1" customHeight="1">
      <c r="A636" s="90"/>
      <c r="B636" s="164"/>
      <c r="C636" s="96"/>
      <c r="D636" s="96"/>
      <c r="E636" s="96"/>
      <c r="F636" s="96"/>
      <c r="G636" s="96"/>
      <c r="H636" s="96"/>
      <c r="I636" s="96"/>
      <c r="J636" s="90"/>
      <c r="K636" s="90"/>
      <c r="L636" s="90"/>
      <c r="M636" s="90"/>
      <c r="N636" s="90"/>
      <c r="O636" s="90"/>
      <c r="P636" s="90"/>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row>
    <row r="637" spans="1:40" s="87" customFormat="1" ht="15.75" hidden="1" customHeight="1">
      <c r="A637" s="90"/>
      <c r="B637" s="164"/>
      <c r="C637" s="96"/>
      <c r="D637" s="96"/>
      <c r="E637" s="96"/>
      <c r="F637" s="96"/>
      <c r="G637" s="96"/>
      <c r="H637" s="96"/>
      <c r="I637" s="96"/>
      <c r="J637" s="90"/>
      <c r="K637" s="90"/>
      <c r="L637" s="90"/>
      <c r="M637" s="90"/>
      <c r="N637" s="90"/>
      <c r="O637" s="90"/>
      <c r="P637" s="90"/>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row>
    <row r="638" spans="1:40" s="87" customFormat="1" ht="15.75" hidden="1" customHeight="1">
      <c r="A638" s="90"/>
      <c r="B638" s="164"/>
      <c r="C638" s="96"/>
      <c r="D638" s="96"/>
      <c r="E638" s="96"/>
      <c r="F638" s="96"/>
      <c r="G638" s="96"/>
      <c r="H638" s="96"/>
      <c r="I638" s="96"/>
      <c r="J638" s="90"/>
      <c r="K638" s="90"/>
      <c r="L638" s="90"/>
      <c r="M638" s="90"/>
      <c r="N638" s="90"/>
      <c r="O638" s="90"/>
      <c r="P638" s="90"/>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row>
    <row r="639" spans="1:40" s="87" customFormat="1" ht="15.75" hidden="1" customHeight="1">
      <c r="A639" s="90"/>
      <c r="B639" s="164"/>
      <c r="C639" s="96"/>
      <c r="D639" s="96"/>
      <c r="E639" s="96"/>
      <c r="F639" s="96"/>
      <c r="G639" s="96"/>
      <c r="H639" s="96"/>
      <c r="I639" s="96"/>
      <c r="J639" s="90"/>
      <c r="K639" s="90"/>
      <c r="L639" s="90"/>
      <c r="M639" s="90"/>
      <c r="N639" s="90"/>
      <c r="O639" s="90"/>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row>
    <row r="640" spans="1:40" s="87" customFormat="1" ht="15.75" hidden="1" customHeight="1">
      <c r="A640" s="90"/>
      <c r="B640" s="164"/>
      <c r="C640" s="96"/>
      <c r="D640" s="96"/>
      <c r="E640" s="96"/>
      <c r="F640" s="96"/>
      <c r="G640" s="96"/>
      <c r="H640" s="96"/>
      <c r="I640" s="96"/>
      <c r="J640" s="90"/>
      <c r="K640" s="90"/>
      <c r="L640" s="90"/>
      <c r="M640" s="90"/>
      <c r="N640" s="90"/>
      <c r="O640" s="90"/>
      <c r="P640" s="90"/>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row>
    <row r="641" spans="1:40" s="87" customFormat="1" ht="15.75" hidden="1" customHeight="1">
      <c r="A641" s="90"/>
      <c r="B641" s="164"/>
      <c r="C641" s="96"/>
      <c r="D641" s="96"/>
      <c r="E641" s="96"/>
      <c r="F641" s="96"/>
      <c r="G641" s="96"/>
      <c r="H641" s="96"/>
      <c r="I641" s="96"/>
      <c r="J641" s="90"/>
      <c r="K641" s="90"/>
      <c r="L641" s="90"/>
      <c r="M641" s="90"/>
      <c r="N641" s="90"/>
      <c r="O641" s="90"/>
      <c r="P641" s="90"/>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row>
    <row r="642" spans="1:40" s="87" customFormat="1" ht="15.75" hidden="1" customHeight="1">
      <c r="A642" s="90"/>
      <c r="B642" s="164"/>
      <c r="C642" s="96"/>
      <c r="D642" s="96"/>
      <c r="E642" s="96"/>
      <c r="F642" s="96"/>
      <c r="G642" s="96"/>
      <c r="H642" s="96"/>
      <c r="I642" s="96"/>
      <c r="J642" s="90"/>
      <c r="K642" s="90"/>
      <c r="L642" s="90"/>
      <c r="M642" s="90"/>
      <c r="N642" s="90"/>
      <c r="O642" s="90"/>
      <c r="P642" s="90"/>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row>
    <row r="643" spans="1:40" s="87" customFormat="1" ht="15.75" hidden="1" customHeight="1">
      <c r="A643" s="90"/>
      <c r="B643" s="164"/>
      <c r="C643" s="96"/>
      <c r="D643" s="96"/>
      <c r="E643" s="96"/>
      <c r="F643" s="96"/>
      <c r="G643" s="96"/>
      <c r="H643" s="96"/>
      <c r="I643" s="96"/>
      <c r="J643" s="90"/>
      <c r="K643" s="90"/>
      <c r="L643" s="90"/>
      <c r="M643" s="90"/>
      <c r="N643" s="90"/>
      <c r="O643" s="90"/>
      <c r="P643" s="90"/>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row>
    <row r="644" spans="1:40" s="87" customFormat="1" ht="15.75" hidden="1" customHeight="1">
      <c r="A644" s="90"/>
      <c r="B644" s="164"/>
      <c r="C644" s="96"/>
      <c r="D644" s="96"/>
      <c r="E644" s="96"/>
      <c r="F644" s="96"/>
      <c r="G644" s="96"/>
      <c r="H644" s="96"/>
      <c r="I644" s="96"/>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row>
    <row r="645" spans="1:40" s="87" customFormat="1" ht="15.75" hidden="1" customHeight="1">
      <c r="A645" s="90"/>
      <c r="B645" s="164"/>
      <c r="C645" s="96"/>
      <c r="D645" s="96"/>
      <c r="E645" s="96"/>
      <c r="F645" s="96"/>
      <c r="G645" s="96"/>
      <c r="H645" s="96"/>
      <c r="I645" s="96"/>
      <c r="J645" s="90"/>
      <c r="K645" s="90"/>
      <c r="L645" s="90"/>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row>
    <row r="646" spans="1:40" s="87" customFormat="1" ht="15.75" hidden="1" customHeight="1">
      <c r="A646" s="90"/>
      <c r="B646" s="164"/>
      <c r="C646" s="96"/>
      <c r="D646" s="96"/>
      <c r="E646" s="96"/>
      <c r="F646" s="96"/>
      <c r="G646" s="96"/>
      <c r="H646" s="96"/>
      <c r="I646" s="96"/>
      <c r="J646" s="90"/>
      <c r="K646" s="90"/>
      <c r="L646" s="90"/>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row>
    <row r="647" spans="1:40" s="87" customFormat="1" ht="15.75" hidden="1" customHeight="1">
      <c r="A647" s="90"/>
      <c r="B647" s="164"/>
      <c r="C647" s="96"/>
      <c r="D647" s="96"/>
      <c r="E647" s="96"/>
      <c r="F647" s="96"/>
      <c r="G647" s="96"/>
      <c r="H647" s="96"/>
      <c r="I647" s="96"/>
      <c r="J647" s="90"/>
      <c r="K647" s="90"/>
      <c r="L647" s="90"/>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row>
    <row r="648" spans="1:40" s="87" customFormat="1" ht="15.75" hidden="1" customHeight="1">
      <c r="A648" s="90"/>
      <c r="B648" s="164"/>
      <c r="C648" s="96"/>
      <c r="D648" s="96"/>
      <c r="E648" s="96"/>
      <c r="F648" s="96"/>
      <c r="G648" s="96"/>
      <c r="H648" s="96"/>
      <c r="I648" s="96"/>
      <c r="J648" s="90"/>
      <c r="K648" s="90"/>
      <c r="L648" s="90"/>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row>
    <row r="649" spans="1:40" s="87" customFormat="1" ht="15.75" hidden="1" customHeight="1">
      <c r="A649" s="90"/>
      <c r="B649" s="164"/>
      <c r="C649" s="96"/>
      <c r="D649" s="96"/>
      <c r="E649" s="96"/>
      <c r="F649" s="96"/>
      <c r="G649" s="96"/>
      <c r="H649" s="96"/>
      <c r="I649" s="96"/>
      <c r="J649" s="90"/>
      <c r="K649" s="90"/>
      <c r="L649" s="90"/>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row>
    <row r="650" spans="1:40" s="87" customFormat="1" ht="15.75" hidden="1" customHeight="1">
      <c r="A650" s="90"/>
      <c r="B650" s="164"/>
      <c r="C650" s="96"/>
      <c r="D650" s="96"/>
      <c r="E650" s="96"/>
      <c r="F650" s="96"/>
      <c r="G650" s="96"/>
      <c r="H650" s="96"/>
      <c r="I650" s="96"/>
      <c r="J650" s="90"/>
      <c r="K650" s="90"/>
      <c r="L650" s="90"/>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row>
    <row r="651" spans="1:40" s="87" customFormat="1" ht="15.75" hidden="1" customHeight="1">
      <c r="A651" s="90"/>
      <c r="B651" s="164"/>
      <c r="C651" s="96"/>
      <c r="D651" s="96"/>
      <c r="E651" s="96"/>
      <c r="F651" s="96"/>
      <c r="G651" s="96"/>
      <c r="H651" s="96"/>
      <c r="I651" s="96"/>
      <c r="J651" s="90"/>
      <c r="K651" s="90"/>
      <c r="L651" s="90"/>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row>
    <row r="652" spans="1:40" s="87" customFormat="1" ht="15.75" hidden="1" customHeight="1">
      <c r="A652" s="90"/>
      <c r="B652" s="164"/>
      <c r="C652" s="96"/>
      <c r="D652" s="96"/>
      <c r="E652" s="96"/>
      <c r="F652" s="96"/>
      <c r="G652" s="96"/>
      <c r="H652" s="96"/>
      <c r="I652" s="96"/>
      <c r="J652" s="90"/>
      <c r="K652" s="90"/>
      <c r="L652" s="90"/>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row>
    <row r="653" spans="1:40" s="87" customFormat="1" ht="15.75" hidden="1" customHeight="1">
      <c r="A653" s="90"/>
      <c r="B653" s="164"/>
      <c r="C653" s="96"/>
      <c r="D653" s="96"/>
      <c r="E653" s="96"/>
      <c r="F653" s="96"/>
      <c r="G653" s="96"/>
      <c r="H653" s="96"/>
      <c r="I653" s="96"/>
      <c r="J653" s="90"/>
      <c r="K653" s="90"/>
      <c r="L653" s="90"/>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row>
    <row r="654" spans="1:40" s="87" customFormat="1" ht="15.75" hidden="1" customHeight="1">
      <c r="A654" s="90"/>
      <c r="B654" s="164"/>
      <c r="C654" s="96"/>
      <c r="D654" s="96"/>
      <c r="E654" s="96"/>
      <c r="F654" s="96"/>
      <c r="G654" s="96"/>
      <c r="H654" s="96"/>
      <c r="I654" s="96"/>
      <c r="J654" s="90"/>
      <c r="K654" s="90"/>
      <c r="L654" s="90"/>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row>
    <row r="655" spans="1:40" s="87" customFormat="1" ht="15.75" hidden="1" customHeight="1">
      <c r="A655" s="90"/>
      <c r="B655" s="164"/>
      <c r="C655" s="96"/>
      <c r="D655" s="96"/>
      <c r="E655" s="96"/>
      <c r="F655" s="96"/>
      <c r="G655" s="96"/>
      <c r="H655" s="96"/>
      <c r="I655" s="96"/>
      <c r="J655" s="90"/>
      <c r="K655" s="90"/>
      <c r="L655" s="90"/>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row>
    <row r="656" spans="1:40" s="87" customFormat="1" ht="15.75" hidden="1" customHeight="1">
      <c r="A656" s="90"/>
      <c r="B656" s="164"/>
      <c r="C656" s="96"/>
      <c r="D656" s="96"/>
      <c r="E656" s="96"/>
      <c r="F656" s="96"/>
      <c r="G656" s="96"/>
      <c r="H656" s="96"/>
      <c r="I656" s="96"/>
      <c r="J656" s="90"/>
      <c r="K656" s="90"/>
      <c r="L656" s="90"/>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row>
    <row r="657" spans="1:40" s="87" customFormat="1" ht="15.75" hidden="1" customHeight="1">
      <c r="A657" s="90"/>
      <c r="B657" s="164"/>
      <c r="C657" s="96"/>
      <c r="D657" s="96"/>
      <c r="E657" s="96"/>
      <c r="F657" s="96"/>
      <c r="G657" s="96"/>
      <c r="H657" s="96"/>
      <c r="I657" s="96"/>
      <c r="J657" s="90"/>
      <c r="K657" s="90"/>
      <c r="L657" s="90"/>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row>
    <row r="658" spans="1:40" s="87" customFormat="1" ht="15.75" hidden="1" customHeight="1">
      <c r="A658" s="90"/>
      <c r="B658" s="164"/>
      <c r="C658" s="96"/>
      <c r="D658" s="96"/>
      <c r="E658" s="96"/>
      <c r="F658" s="96"/>
      <c r="G658" s="96"/>
      <c r="H658" s="96"/>
      <c r="I658" s="96"/>
      <c r="J658" s="90"/>
      <c r="K658" s="90"/>
      <c r="L658" s="90"/>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row>
    <row r="659" spans="1:40" s="87" customFormat="1" ht="15.75" hidden="1" customHeight="1">
      <c r="A659" s="90"/>
      <c r="B659" s="164"/>
      <c r="C659" s="96"/>
      <c r="D659" s="96"/>
      <c r="E659" s="96"/>
      <c r="F659" s="96"/>
      <c r="G659" s="96"/>
      <c r="H659" s="96"/>
      <c r="I659" s="96"/>
      <c r="J659" s="90"/>
      <c r="K659" s="90"/>
      <c r="L659" s="90"/>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row>
    <row r="660" spans="1:40" s="87" customFormat="1" ht="15.75" hidden="1" customHeight="1">
      <c r="A660" s="90"/>
      <c r="B660" s="164"/>
      <c r="C660" s="96"/>
      <c r="D660" s="96"/>
      <c r="E660" s="96"/>
      <c r="F660" s="96"/>
      <c r="G660" s="96"/>
      <c r="H660" s="96"/>
      <c r="I660" s="96"/>
      <c r="J660" s="90"/>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row>
    <row r="661" spans="1:40" s="87" customFormat="1" ht="15.75" hidden="1" customHeight="1">
      <c r="A661" s="90"/>
      <c r="B661" s="164"/>
      <c r="C661" s="96"/>
      <c r="D661" s="96"/>
      <c r="E661" s="96"/>
      <c r="F661" s="96"/>
      <c r="G661" s="96"/>
      <c r="H661" s="96"/>
      <c r="I661" s="96"/>
      <c r="J661" s="90"/>
      <c r="K661" s="90"/>
      <c r="L661" s="90"/>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row>
    <row r="662" spans="1:40" s="87" customFormat="1" ht="15.75" hidden="1" customHeight="1">
      <c r="A662" s="90"/>
      <c r="B662" s="164"/>
      <c r="C662" s="96"/>
      <c r="D662" s="96"/>
      <c r="E662" s="96"/>
      <c r="F662" s="96"/>
      <c r="G662" s="96"/>
      <c r="H662" s="96"/>
      <c r="I662" s="96"/>
      <c r="J662" s="90"/>
      <c r="K662" s="90"/>
      <c r="L662" s="90"/>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row>
    <row r="663" spans="1:40" s="87" customFormat="1" ht="15.75" hidden="1" customHeight="1">
      <c r="A663" s="90"/>
      <c r="B663" s="164"/>
      <c r="C663" s="96"/>
      <c r="D663" s="96"/>
      <c r="E663" s="96"/>
      <c r="F663" s="96"/>
      <c r="G663" s="96"/>
      <c r="H663" s="96"/>
      <c r="I663" s="96"/>
      <c r="J663" s="90"/>
      <c r="K663" s="90"/>
      <c r="L663" s="90"/>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row>
    <row r="664" spans="1:40" s="87" customFormat="1" ht="15.75" hidden="1" customHeight="1">
      <c r="A664" s="90"/>
      <c r="B664" s="164"/>
      <c r="C664" s="96"/>
      <c r="D664" s="96"/>
      <c r="E664" s="96"/>
      <c r="F664" s="96"/>
      <c r="G664" s="96"/>
      <c r="H664" s="96"/>
      <c r="I664" s="96"/>
      <c r="J664" s="90"/>
      <c r="K664" s="90"/>
      <c r="L664" s="90"/>
      <c r="M664" s="90"/>
      <c r="N664" s="90"/>
      <c r="O664" s="90"/>
      <c r="P664" s="90"/>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row>
    <row r="665" spans="1:40" s="87" customFormat="1" ht="15.75" hidden="1" customHeight="1">
      <c r="A665" s="90"/>
      <c r="B665" s="164"/>
      <c r="C665" s="96"/>
      <c r="D665" s="96"/>
      <c r="E665" s="96"/>
      <c r="F665" s="96"/>
      <c r="G665" s="96"/>
      <c r="H665" s="96"/>
      <c r="I665" s="96"/>
      <c r="J665" s="90"/>
      <c r="K665" s="90"/>
      <c r="L665" s="90"/>
      <c r="M665" s="90"/>
      <c r="N665" s="90"/>
      <c r="O665" s="90"/>
      <c r="P665" s="90"/>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row>
    <row r="666" spans="1:40" s="87" customFormat="1" ht="15.75" hidden="1" customHeight="1">
      <c r="A666" s="90"/>
      <c r="B666" s="164"/>
      <c r="C666" s="96"/>
      <c r="D666" s="96"/>
      <c r="E666" s="96"/>
      <c r="F666" s="96"/>
      <c r="G666" s="96"/>
      <c r="H666" s="96"/>
      <c r="I666" s="96"/>
      <c r="J666" s="90"/>
      <c r="K666" s="90"/>
      <c r="L666" s="90"/>
      <c r="M666" s="90"/>
      <c r="N666" s="90"/>
      <c r="O666" s="90"/>
      <c r="P666" s="90"/>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row>
    <row r="667" spans="1:40" s="87" customFormat="1" ht="15.75" hidden="1" customHeight="1">
      <c r="A667" s="90"/>
      <c r="B667" s="164"/>
      <c r="C667" s="96"/>
      <c r="D667" s="96"/>
      <c r="E667" s="96"/>
      <c r="F667" s="96"/>
      <c r="G667" s="96"/>
      <c r="H667" s="96"/>
      <c r="I667" s="96"/>
      <c r="J667" s="90"/>
      <c r="K667" s="90"/>
      <c r="L667" s="90"/>
      <c r="M667" s="90"/>
      <c r="N667" s="90"/>
      <c r="O667" s="90"/>
      <c r="P667" s="90"/>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row>
    <row r="668" spans="1:40" s="87" customFormat="1" ht="15.75" hidden="1" customHeight="1">
      <c r="A668" s="90"/>
      <c r="B668" s="164"/>
      <c r="C668" s="96"/>
      <c r="D668" s="96"/>
      <c r="E668" s="96"/>
      <c r="F668" s="96"/>
      <c r="G668" s="96"/>
      <c r="H668" s="96"/>
      <c r="I668" s="96"/>
      <c r="J668" s="90"/>
      <c r="K668" s="90"/>
      <c r="L668" s="90"/>
      <c r="M668" s="90"/>
      <c r="N668" s="90"/>
      <c r="O668" s="90"/>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row>
    <row r="669" spans="1:40" s="87" customFormat="1" ht="15.75" hidden="1" customHeight="1">
      <c r="A669" s="90"/>
      <c r="B669" s="164"/>
      <c r="C669" s="96"/>
      <c r="D669" s="96"/>
      <c r="E669" s="96"/>
      <c r="F669" s="96"/>
      <c r="G669" s="96"/>
      <c r="H669" s="96"/>
      <c r="I669" s="96"/>
      <c r="J669" s="90"/>
      <c r="K669" s="90"/>
      <c r="L669" s="90"/>
      <c r="M669" s="90"/>
      <c r="N669" s="90"/>
      <c r="O669" s="90"/>
      <c r="P669" s="90"/>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row>
    <row r="670" spans="1:40" s="87" customFormat="1" ht="15.75" hidden="1" customHeight="1">
      <c r="A670" s="90"/>
      <c r="B670" s="164"/>
      <c r="C670" s="96"/>
      <c r="D670" s="96"/>
      <c r="E670" s="96"/>
      <c r="F670" s="96"/>
      <c r="G670" s="96"/>
      <c r="H670" s="96"/>
      <c r="I670" s="96"/>
      <c r="J670" s="90"/>
      <c r="K670" s="90"/>
      <c r="L670" s="90"/>
      <c r="M670" s="90"/>
      <c r="N670" s="90"/>
      <c r="O670" s="90"/>
      <c r="P670" s="90"/>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row>
    <row r="671" spans="1:40" s="87" customFormat="1" ht="15.75" hidden="1" customHeight="1">
      <c r="A671" s="90"/>
      <c r="B671" s="164"/>
      <c r="C671" s="96"/>
      <c r="D671" s="96"/>
      <c r="E671" s="96"/>
      <c r="F671" s="96"/>
      <c r="G671" s="96"/>
      <c r="H671" s="96"/>
      <c r="I671" s="96"/>
      <c r="J671" s="90"/>
      <c r="K671" s="90"/>
      <c r="L671" s="90"/>
      <c r="M671" s="90"/>
      <c r="N671" s="90"/>
      <c r="O671" s="90"/>
      <c r="P671" s="90"/>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row>
    <row r="672" spans="1:40" s="87" customFormat="1" ht="15.75" hidden="1" customHeight="1">
      <c r="A672" s="90"/>
      <c r="B672" s="164"/>
      <c r="C672" s="96"/>
      <c r="D672" s="96"/>
      <c r="E672" s="96"/>
      <c r="F672" s="96"/>
      <c r="G672" s="96"/>
      <c r="H672" s="96"/>
      <c r="I672" s="96"/>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row>
    <row r="673" spans="1:40" s="87" customFormat="1" ht="15.75" hidden="1" customHeight="1">
      <c r="A673" s="90"/>
      <c r="B673" s="164"/>
      <c r="C673" s="96"/>
      <c r="D673" s="96"/>
      <c r="E673" s="96"/>
      <c r="F673" s="96"/>
      <c r="G673" s="96"/>
      <c r="H673" s="96"/>
      <c r="I673" s="96"/>
      <c r="J673" s="90"/>
      <c r="K673" s="90"/>
      <c r="L673" s="90"/>
      <c r="M673" s="90"/>
      <c r="N673" s="90"/>
      <c r="O673" s="90"/>
      <c r="P673" s="90"/>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row>
    <row r="674" spans="1:40" s="87" customFormat="1" ht="15.75" hidden="1" customHeight="1">
      <c r="A674" s="90"/>
      <c r="B674" s="164"/>
      <c r="C674" s="96"/>
      <c r="D674" s="96"/>
      <c r="E674" s="96"/>
      <c r="F674" s="96"/>
      <c r="G674" s="96"/>
      <c r="H674" s="96"/>
      <c r="I674" s="96"/>
      <c r="J674" s="90"/>
      <c r="K674" s="90"/>
      <c r="L674" s="90"/>
      <c r="M674" s="90"/>
      <c r="N674" s="90"/>
      <c r="O674" s="90"/>
      <c r="P674" s="90"/>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row>
    <row r="675" spans="1:40" s="87" customFormat="1" ht="15.75" hidden="1" customHeight="1">
      <c r="A675" s="90"/>
      <c r="B675" s="164"/>
      <c r="C675" s="96"/>
      <c r="D675" s="96"/>
      <c r="E675" s="96"/>
      <c r="F675" s="96"/>
      <c r="G675" s="96"/>
      <c r="H675" s="96"/>
      <c r="I675" s="96"/>
      <c r="J675" s="90"/>
      <c r="K675" s="90"/>
      <c r="L675" s="90"/>
      <c r="M675" s="90"/>
      <c r="N675" s="90"/>
      <c r="O675" s="90"/>
      <c r="P675" s="90"/>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row>
    <row r="676" spans="1:40" s="87" customFormat="1" ht="15.75" hidden="1" customHeight="1">
      <c r="A676" s="90"/>
      <c r="B676" s="164"/>
      <c r="C676" s="96"/>
      <c r="D676" s="96"/>
      <c r="E676" s="96"/>
      <c r="F676" s="96"/>
      <c r="G676" s="96"/>
      <c r="H676" s="96"/>
      <c r="I676" s="96"/>
      <c r="J676" s="90"/>
      <c r="K676" s="90"/>
      <c r="L676" s="90"/>
      <c r="M676" s="90"/>
      <c r="N676" s="90"/>
      <c r="O676" s="90"/>
      <c r="P676" s="90"/>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row>
    <row r="677" spans="1:40" s="87" customFormat="1" ht="15.75" hidden="1" customHeight="1">
      <c r="A677" s="90"/>
      <c r="B677" s="164"/>
      <c r="C677" s="96"/>
      <c r="D677" s="96"/>
      <c r="E677" s="96"/>
      <c r="F677" s="96"/>
      <c r="G677" s="96"/>
      <c r="H677" s="96"/>
      <c r="I677" s="96"/>
      <c r="J677" s="90"/>
      <c r="K677" s="90"/>
      <c r="L677" s="90"/>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row>
    <row r="678" spans="1:40" s="87" customFormat="1" ht="15.75" hidden="1" customHeight="1">
      <c r="A678" s="90"/>
      <c r="B678" s="164"/>
      <c r="C678" s="96"/>
      <c r="D678" s="96"/>
      <c r="E678" s="96"/>
      <c r="F678" s="96"/>
      <c r="G678" s="96"/>
      <c r="H678" s="96"/>
      <c r="I678" s="96"/>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row>
    <row r="679" spans="1:40" s="87" customFormat="1" ht="15.75" hidden="1" customHeight="1">
      <c r="A679" s="90"/>
      <c r="B679" s="164"/>
      <c r="C679" s="96"/>
      <c r="D679" s="96"/>
      <c r="E679" s="96"/>
      <c r="F679" s="96"/>
      <c r="G679" s="96"/>
      <c r="H679" s="96"/>
      <c r="I679" s="96"/>
      <c r="J679" s="90"/>
      <c r="K679" s="90"/>
      <c r="L679" s="90"/>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0"/>
      <c r="AL679" s="90"/>
      <c r="AM679" s="90"/>
      <c r="AN679" s="90"/>
    </row>
    <row r="680" spans="1:40" s="87" customFormat="1" ht="15.75" hidden="1" customHeight="1">
      <c r="A680" s="90"/>
      <c r="B680" s="164"/>
      <c r="C680" s="96"/>
      <c r="D680" s="96"/>
      <c r="E680" s="96"/>
      <c r="F680" s="96"/>
      <c r="G680" s="96"/>
      <c r="H680" s="96"/>
      <c r="I680" s="96"/>
      <c r="J680" s="90"/>
      <c r="K680" s="90"/>
      <c r="L680" s="90"/>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0"/>
      <c r="AL680" s="90"/>
      <c r="AM680" s="90"/>
      <c r="AN680" s="90"/>
    </row>
    <row r="681" spans="1:40" s="87" customFormat="1" ht="15.75" hidden="1" customHeight="1">
      <c r="A681" s="90"/>
      <c r="B681" s="164"/>
      <c r="C681" s="96"/>
      <c r="D681" s="96"/>
      <c r="E681" s="96"/>
      <c r="F681" s="96"/>
      <c r="G681" s="96"/>
      <c r="H681" s="96"/>
      <c r="I681" s="96"/>
      <c r="J681" s="90"/>
      <c r="K681" s="90"/>
      <c r="L681" s="90"/>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0"/>
      <c r="AL681" s="90"/>
      <c r="AM681" s="90"/>
      <c r="AN681" s="90"/>
    </row>
    <row r="682" spans="1:40" s="87" customFormat="1" ht="15.75" hidden="1" customHeight="1">
      <c r="A682" s="90"/>
      <c r="B682" s="164"/>
      <c r="C682" s="96"/>
      <c r="D682" s="96"/>
      <c r="E682" s="96"/>
      <c r="F682" s="96"/>
      <c r="G682" s="96"/>
      <c r="H682" s="96"/>
      <c r="I682" s="96"/>
      <c r="J682" s="90"/>
      <c r="K682" s="90"/>
      <c r="L682" s="90"/>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0"/>
      <c r="AL682" s="90"/>
      <c r="AM682" s="90"/>
      <c r="AN682" s="90"/>
    </row>
    <row r="683" spans="1:40" s="87" customFormat="1" ht="15.75" hidden="1" customHeight="1">
      <c r="A683" s="90"/>
      <c r="B683" s="164"/>
      <c r="C683" s="96"/>
      <c r="D683" s="96"/>
      <c r="E683" s="96"/>
      <c r="F683" s="96"/>
      <c r="G683" s="96"/>
      <c r="H683" s="96"/>
      <c r="I683" s="96"/>
      <c r="J683" s="90"/>
      <c r="K683" s="90"/>
      <c r="L683" s="90"/>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0"/>
      <c r="AL683" s="90"/>
      <c r="AM683" s="90"/>
      <c r="AN683" s="90"/>
    </row>
    <row r="684" spans="1:40" s="87" customFormat="1" ht="15.75" hidden="1" customHeight="1">
      <c r="A684" s="90"/>
      <c r="B684" s="164"/>
      <c r="C684" s="96"/>
      <c r="D684" s="96"/>
      <c r="E684" s="96"/>
      <c r="F684" s="96"/>
      <c r="G684" s="96"/>
      <c r="H684" s="96"/>
      <c r="I684" s="96"/>
      <c r="J684" s="90"/>
      <c r="K684" s="90"/>
      <c r="L684" s="90"/>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0"/>
      <c r="AL684" s="90"/>
      <c r="AM684" s="90"/>
      <c r="AN684" s="90"/>
    </row>
    <row r="685" spans="1:40" s="87" customFormat="1" ht="15.75" hidden="1" customHeight="1">
      <c r="A685" s="90"/>
      <c r="B685" s="164"/>
      <c r="C685" s="96"/>
      <c r="D685" s="96"/>
      <c r="E685" s="96"/>
      <c r="F685" s="96"/>
      <c r="G685" s="96"/>
      <c r="H685" s="96"/>
      <c r="I685" s="96"/>
      <c r="J685" s="90"/>
      <c r="K685" s="90"/>
      <c r="L685" s="90"/>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0"/>
      <c r="AL685" s="90"/>
      <c r="AM685" s="90"/>
      <c r="AN685" s="90"/>
    </row>
    <row r="686" spans="1:40" s="87" customFormat="1" ht="15.75" hidden="1" customHeight="1">
      <c r="A686" s="90"/>
      <c r="B686" s="164"/>
      <c r="C686" s="96"/>
      <c r="D686" s="96"/>
      <c r="E686" s="96"/>
      <c r="F686" s="96"/>
      <c r="G686" s="96"/>
      <c r="H686" s="96"/>
      <c r="I686" s="96"/>
      <c r="J686" s="90"/>
      <c r="K686" s="90"/>
      <c r="L686" s="90"/>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0"/>
      <c r="AL686" s="90"/>
      <c r="AM686" s="90"/>
      <c r="AN686" s="90"/>
    </row>
    <row r="687" spans="1:40" s="87" customFormat="1" ht="15.75" hidden="1" customHeight="1">
      <c r="A687" s="90"/>
      <c r="B687" s="164"/>
      <c r="C687" s="96"/>
      <c r="D687" s="96"/>
      <c r="E687" s="96"/>
      <c r="F687" s="96"/>
      <c r="G687" s="96"/>
      <c r="H687" s="96"/>
      <c r="I687" s="96"/>
      <c r="J687" s="90"/>
      <c r="K687" s="90"/>
      <c r="L687" s="90"/>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0"/>
      <c r="AL687" s="90"/>
      <c r="AM687" s="90"/>
      <c r="AN687" s="90"/>
    </row>
    <row r="688" spans="1:40" s="87" customFormat="1" ht="15.75" hidden="1" customHeight="1">
      <c r="A688" s="90"/>
      <c r="B688" s="164"/>
      <c r="C688" s="96"/>
      <c r="D688" s="96"/>
      <c r="E688" s="96"/>
      <c r="F688" s="96"/>
      <c r="G688" s="96"/>
      <c r="H688" s="96"/>
      <c r="I688" s="96"/>
      <c r="J688" s="90"/>
      <c r="K688" s="90"/>
      <c r="L688" s="90"/>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0"/>
      <c r="AL688" s="90"/>
      <c r="AM688" s="90"/>
      <c r="AN688" s="90"/>
    </row>
    <row r="689" spans="1:40" s="87" customFormat="1" ht="15.75" hidden="1" customHeight="1">
      <c r="A689" s="90"/>
      <c r="B689" s="164"/>
      <c r="C689" s="96"/>
      <c r="D689" s="96"/>
      <c r="E689" s="96"/>
      <c r="F689" s="96"/>
      <c r="G689" s="96"/>
      <c r="H689" s="96"/>
      <c r="I689" s="96"/>
      <c r="J689" s="90"/>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0"/>
      <c r="AN689" s="90"/>
    </row>
    <row r="690" spans="1:40" s="87" customFormat="1" ht="15.75" hidden="1" customHeight="1">
      <c r="A690" s="90"/>
      <c r="B690" s="164"/>
      <c r="C690" s="96"/>
      <c r="D690" s="96"/>
      <c r="E690" s="96"/>
      <c r="F690" s="96"/>
      <c r="G690" s="96"/>
      <c r="H690" s="96"/>
      <c r="I690" s="96"/>
      <c r="J690" s="90"/>
      <c r="K690" s="90"/>
      <c r="L690" s="90"/>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0"/>
      <c r="AL690" s="90"/>
      <c r="AM690" s="90"/>
      <c r="AN690" s="90"/>
    </row>
    <row r="691" spans="1:40" s="87" customFormat="1" ht="15.75" hidden="1" customHeight="1">
      <c r="A691" s="90"/>
      <c r="B691" s="164"/>
      <c r="C691" s="96"/>
      <c r="D691" s="96"/>
      <c r="E691" s="96"/>
      <c r="F691" s="96"/>
      <c r="G691" s="96"/>
      <c r="H691" s="96"/>
      <c r="I691" s="96"/>
      <c r="J691" s="90"/>
      <c r="K691" s="90"/>
      <c r="L691" s="90"/>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0"/>
      <c r="AL691" s="90"/>
      <c r="AM691" s="90"/>
      <c r="AN691" s="90"/>
    </row>
    <row r="692" spans="1:40" s="87" customFormat="1" ht="15.75" hidden="1" customHeight="1">
      <c r="A692" s="90"/>
      <c r="B692" s="164"/>
      <c r="C692" s="96"/>
      <c r="D692" s="96"/>
      <c r="E692" s="96"/>
      <c r="F692" s="96"/>
      <c r="G692" s="96"/>
      <c r="H692" s="96"/>
      <c r="I692" s="96"/>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row>
    <row r="693" spans="1:40" s="87" customFormat="1" ht="15.75" hidden="1" customHeight="1">
      <c r="A693" s="90"/>
      <c r="B693" s="164"/>
      <c r="C693" s="96"/>
      <c r="D693" s="96"/>
      <c r="E693" s="96"/>
      <c r="F693" s="96"/>
      <c r="G693" s="96"/>
      <c r="H693" s="96"/>
      <c r="I693" s="96"/>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row>
    <row r="694" spans="1:40" s="87" customFormat="1" ht="15.75" hidden="1" customHeight="1">
      <c r="A694" s="90"/>
      <c r="B694" s="164"/>
      <c r="C694" s="96"/>
      <c r="D694" s="96"/>
      <c r="E694" s="96"/>
      <c r="F694" s="96"/>
      <c r="G694" s="96"/>
      <c r="H694" s="96"/>
      <c r="I694" s="96"/>
      <c r="J694" s="90"/>
      <c r="K694" s="90"/>
      <c r="L694" s="90"/>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0"/>
      <c r="AL694" s="90"/>
      <c r="AM694" s="90"/>
      <c r="AN694" s="90"/>
    </row>
    <row r="695" spans="1:40" s="87" customFormat="1" ht="15.75" hidden="1" customHeight="1">
      <c r="A695" s="90"/>
      <c r="B695" s="164"/>
      <c r="C695" s="96"/>
      <c r="D695" s="96"/>
      <c r="E695" s="96"/>
      <c r="F695" s="96"/>
      <c r="G695" s="96"/>
      <c r="H695" s="96"/>
      <c r="I695" s="96"/>
      <c r="J695" s="90"/>
      <c r="K695" s="90"/>
      <c r="L695" s="90"/>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0"/>
      <c r="AL695" s="90"/>
      <c r="AM695" s="90"/>
      <c r="AN695" s="90"/>
    </row>
    <row r="696" spans="1:40" s="87" customFormat="1" ht="15.75" hidden="1" customHeight="1">
      <c r="A696" s="90"/>
      <c r="B696" s="164"/>
      <c r="C696" s="96"/>
      <c r="D696" s="96"/>
      <c r="E696" s="96"/>
      <c r="F696" s="96"/>
      <c r="G696" s="96"/>
      <c r="H696" s="96"/>
      <c r="I696" s="96"/>
      <c r="J696" s="90"/>
      <c r="K696" s="90"/>
      <c r="L696" s="90"/>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0"/>
      <c r="AL696" s="90"/>
      <c r="AM696" s="90"/>
      <c r="AN696" s="90"/>
    </row>
    <row r="697" spans="1:40" s="87" customFormat="1" ht="15.75" hidden="1" customHeight="1">
      <c r="A697" s="90"/>
      <c r="B697" s="164"/>
      <c r="C697" s="96"/>
      <c r="D697" s="96"/>
      <c r="E697" s="96"/>
      <c r="F697" s="96"/>
      <c r="G697" s="96"/>
      <c r="H697" s="96"/>
      <c r="I697" s="96"/>
      <c r="J697" s="90"/>
      <c r="K697" s="90"/>
      <c r="L697" s="90"/>
      <c r="M697" s="90"/>
      <c r="N697" s="90"/>
      <c r="O697" s="90"/>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90"/>
      <c r="AM697" s="90"/>
      <c r="AN697" s="90"/>
    </row>
    <row r="698" spans="1:40" s="87" customFormat="1" ht="15.75" hidden="1" customHeight="1">
      <c r="A698" s="90"/>
      <c r="B698" s="164"/>
      <c r="C698" s="96"/>
      <c r="D698" s="96"/>
      <c r="E698" s="96"/>
      <c r="F698" s="96"/>
      <c r="G698" s="96"/>
      <c r="H698" s="96"/>
      <c r="I698" s="96"/>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row>
    <row r="699" spans="1:40" s="87" customFormat="1" ht="15.75" hidden="1" customHeight="1">
      <c r="A699" s="90"/>
      <c r="B699" s="164"/>
      <c r="C699" s="96"/>
      <c r="D699" s="96"/>
      <c r="E699" s="96"/>
      <c r="F699" s="96"/>
      <c r="G699" s="96"/>
      <c r="H699" s="96"/>
      <c r="I699" s="96"/>
      <c r="J699" s="90"/>
      <c r="K699" s="90"/>
      <c r="L699" s="90"/>
      <c r="M699" s="90"/>
      <c r="N699" s="90"/>
      <c r="O699" s="90"/>
      <c r="P699" s="90"/>
      <c r="Q699" s="90"/>
      <c r="R699" s="90"/>
      <c r="S699" s="90"/>
      <c r="T699" s="90"/>
      <c r="U699" s="90"/>
      <c r="V699" s="90"/>
      <c r="W699" s="90"/>
      <c r="X699" s="90"/>
      <c r="Y699" s="90"/>
      <c r="Z699" s="90"/>
      <c r="AA699" s="90"/>
      <c r="AB699" s="90"/>
      <c r="AC699" s="90"/>
      <c r="AD699" s="90"/>
      <c r="AE699" s="90"/>
      <c r="AF699" s="90"/>
      <c r="AG699" s="90"/>
      <c r="AH699" s="90"/>
      <c r="AI699" s="90"/>
      <c r="AJ699" s="90"/>
      <c r="AK699" s="90"/>
      <c r="AL699" s="90"/>
      <c r="AM699" s="90"/>
      <c r="AN699" s="90"/>
    </row>
    <row r="700" spans="1:40" s="87" customFormat="1" ht="15.75" hidden="1" customHeight="1">
      <c r="A700" s="90"/>
      <c r="B700" s="164"/>
      <c r="C700" s="96"/>
      <c r="D700" s="96"/>
      <c r="E700" s="96"/>
      <c r="F700" s="96"/>
      <c r="G700" s="96"/>
      <c r="H700" s="96"/>
      <c r="I700" s="96"/>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0"/>
      <c r="AG700" s="90"/>
      <c r="AH700" s="90"/>
      <c r="AI700" s="90"/>
      <c r="AJ700" s="90"/>
      <c r="AK700" s="90"/>
      <c r="AL700" s="90"/>
      <c r="AM700" s="90"/>
      <c r="AN700" s="90"/>
    </row>
    <row r="701" spans="1:40" s="87" customFormat="1" ht="15.75" hidden="1" customHeight="1">
      <c r="A701" s="90"/>
      <c r="B701" s="164"/>
      <c r="C701" s="96"/>
      <c r="D701" s="96"/>
      <c r="E701" s="96"/>
      <c r="F701" s="96"/>
      <c r="G701" s="96"/>
      <c r="H701" s="96"/>
      <c r="I701" s="96"/>
      <c r="J701" s="90"/>
      <c r="K701" s="90"/>
      <c r="L701" s="90"/>
      <c r="M701" s="90"/>
      <c r="N701" s="90"/>
      <c r="O701" s="90"/>
      <c r="P701" s="90"/>
      <c r="Q701" s="90"/>
      <c r="R701" s="90"/>
      <c r="S701" s="90"/>
      <c r="T701" s="90"/>
      <c r="U701" s="90"/>
      <c r="V701" s="90"/>
      <c r="W701" s="90"/>
      <c r="X701" s="90"/>
      <c r="Y701" s="90"/>
      <c r="Z701" s="90"/>
      <c r="AA701" s="90"/>
      <c r="AB701" s="90"/>
      <c r="AC701" s="90"/>
      <c r="AD701" s="90"/>
      <c r="AE701" s="90"/>
      <c r="AF701" s="90"/>
      <c r="AG701" s="90"/>
      <c r="AH701" s="90"/>
      <c r="AI701" s="90"/>
      <c r="AJ701" s="90"/>
      <c r="AK701" s="90"/>
      <c r="AL701" s="90"/>
      <c r="AM701" s="90"/>
      <c r="AN701" s="90"/>
    </row>
    <row r="702" spans="1:40" s="87" customFormat="1" ht="15.75" hidden="1" customHeight="1">
      <c r="A702" s="90"/>
      <c r="B702" s="164"/>
      <c r="C702" s="96"/>
      <c r="D702" s="96"/>
      <c r="E702" s="96"/>
      <c r="F702" s="96"/>
      <c r="G702" s="96"/>
      <c r="H702" s="96"/>
      <c r="I702" s="96"/>
      <c r="J702" s="90"/>
      <c r="K702" s="90"/>
      <c r="L702" s="90"/>
      <c r="M702" s="90"/>
      <c r="N702" s="90"/>
      <c r="O702" s="90"/>
      <c r="P702" s="90"/>
      <c r="Q702" s="90"/>
      <c r="R702" s="90"/>
      <c r="S702" s="90"/>
      <c r="T702" s="90"/>
      <c r="U702" s="90"/>
      <c r="V702" s="90"/>
      <c r="W702" s="90"/>
      <c r="X702" s="90"/>
      <c r="Y702" s="90"/>
      <c r="Z702" s="90"/>
      <c r="AA702" s="90"/>
      <c r="AB702" s="90"/>
      <c r="AC702" s="90"/>
      <c r="AD702" s="90"/>
      <c r="AE702" s="90"/>
      <c r="AF702" s="90"/>
      <c r="AG702" s="90"/>
      <c r="AH702" s="90"/>
      <c r="AI702" s="90"/>
      <c r="AJ702" s="90"/>
      <c r="AK702" s="90"/>
      <c r="AL702" s="90"/>
      <c r="AM702" s="90"/>
      <c r="AN702" s="90"/>
    </row>
    <row r="703" spans="1:40" s="87" customFormat="1" ht="15.75" hidden="1" customHeight="1">
      <c r="A703" s="90"/>
      <c r="B703" s="164"/>
      <c r="C703" s="96"/>
      <c r="D703" s="96"/>
      <c r="E703" s="96"/>
      <c r="F703" s="96"/>
      <c r="G703" s="96"/>
      <c r="H703" s="96"/>
      <c r="I703" s="96"/>
      <c r="J703" s="90"/>
      <c r="K703" s="90"/>
      <c r="L703" s="90"/>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0"/>
      <c r="AL703" s="90"/>
      <c r="AM703" s="90"/>
      <c r="AN703" s="90"/>
    </row>
    <row r="704" spans="1:40" s="87" customFormat="1" ht="15.75" hidden="1" customHeight="1">
      <c r="A704" s="90"/>
      <c r="B704" s="164"/>
      <c r="C704" s="96"/>
      <c r="D704" s="96"/>
      <c r="E704" s="96"/>
      <c r="F704" s="96"/>
      <c r="G704" s="96"/>
      <c r="H704" s="96"/>
      <c r="I704" s="96"/>
      <c r="J704" s="90"/>
      <c r="K704" s="90"/>
      <c r="L704" s="90"/>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0"/>
      <c r="AL704" s="90"/>
      <c r="AM704" s="90"/>
      <c r="AN704" s="90"/>
    </row>
    <row r="705" spans="1:40" s="87" customFormat="1" ht="15.75" hidden="1" customHeight="1">
      <c r="A705" s="90"/>
      <c r="B705" s="164"/>
      <c r="C705" s="96"/>
      <c r="D705" s="96"/>
      <c r="E705" s="96"/>
      <c r="F705" s="96"/>
      <c r="G705" s="96"/>
      <c r="H705" s="96"/>
      <c r="I705" s="96"/>
      <c r="J705" s="90"/>
      <c r="K705" s="90"/>
      <c r="L705" s="90"/>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0"/>
      <c r="AL705" s="90"/>
      <c r="AM705" s="90"/>
      <c r="AN705" s="90"/>
    </row>
    <row r="706" spans="1:40" s="87" customFormat="1" ht="15.75" hidden="1" customHeight="1">
      <c r="A706" s="90"/>
      <c r="B706" s="164"/>
      <c r="C706" s="96"/>
      <c r="D706" s="96"/>
      <c r="E706" s="96"/>
      <c r="F706" s="96"/>
      <c r="G706" s="96"/>
      <c r="H706" s="96"/>
      <c r="I706" s="96"/>
      <c r="J706" s="90"/>
      <c r="K706" s="90"/>
      <c r="L706" s="90"/>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0"/>
      <c r="AL706" s="90"/>
      <c r="AM706" s="90"/>
      <c r="AN706" s="90"/>
    </row>
    <row r="707" spans="1:40" s="87" customFormat="1" ht="15.75" hidden="1" customHeight="1">
      <c r="A707" s="90"/>
      <c r="B707" s="164"/>
      <c r="C707" s="96"/>
      <c r="D707" s="96"/>
      <c r="E707" s="96"/>
      <c r="F707" s="96"/>
      <c r="G707" s="96"/>
      <c r="H707" s="96"/>
      <c r="I707" s="96"/>
      <c r="J707" s="90"/>
      <c r="K707" s="90"/>
      <c r="L707" s="90"/>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0"/>
      <c r="AL707" s="90"/>
      <c r="AM707" s="90"/>
      <c r="AN707" s="90"/>
    </row>
    <row r="708" spans="1:40" s="87" customFormat="1" ht="15.75" hidden="1" customHeight="1">
      <c r="A708" s="90"/>
      <c r="B708" s="164"/>
      <c r="C708" s="96"/>
      <c r="D708" s="96"/>
      <c r="E708" s="96"/>
      <c r="F708" s="96"/>
      <c r="G708" s="96"/>
      <c r="H708" s="96"/>
      <c r="I708" s="96"/>
      <c r="J708" s="90"/>
      <c r="K708" s="90"/>
      <c r="L708" s="90"/>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0"/>
      <c r="AL708" s="90"/>
      <c r="AM708" s="90"/>
      <c r="AN708" s="90"/>
    </row>
    <row r="709" spans="1:40" s="87" customFormat="1" ht="15.75" hidden="1" customHeight="1">
      <c r="A709" s="90"/>
      <c r="B709" s="164"/>
      <c r="C709" s="96"/>
      <c r="D709" s="96"/>
      <c r="E709" s="96"/>
      <c r="F709" s="96"/>
      <c r="G709" s="96"/>
      <c r="H709" s="96"/>
      <c r="I709" s="96"/>
      <c r="J709" s="90"/>
      <c r="K709" s="90"/>
      <c r="L709" s="90"/>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0"/>
      <c r="AL709" s="90"/>
      <c r="AM709" s="90"/>
      <c r="AN709" s="90"/>
    </row>
    <row r="710" spans="1:40" s="87" customFormat="1" ht="15.75" hidden="1" customHeight="1">
      <c r="A710" s="90"/>
      <c r="B710" s="164"/>
      <c r="C710" s="96"/>
      <c r="D710" s="96"/>
      <c r="E710" s="96"/>
      <c r="F710" s="96"/>
      <c r="G710" s="96"/>
      <c r="H710" s="96"/>
      <c r="I710" s="96"/>
      <c r="J710" s="90"/>
      <c r="K710" s="90"/>
      <c r="L710" s="90"/>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0"/>
      <c r="AL710" s="90"/>
      <c r="AM710" s="90"/>
      <c r="AN710" s="90"/>
    </row>
    <row r="711" spans="1:40" s="87" customFormat="1" ht="15.75" hidden="1" customHeight="1">
      <c r="A711" s="90"/>
      <c r="B711" s="164"/>
      <c r="C711" s="96"/>
      <c r="D711" s="96"/>
      <c r="E711" s="96"/>
      <c r="F711" s="96"/>
      <c r="G711" s="96"/>
      <c r="H711" s="96"/>
      <c r="I711" s="96"/>
      <c r="J711" s="90"/>
      <c r="K711" s="90"/>
      <c r="L711" s="90"/>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0"/>
      <c r="AL711" s="90"/>
      <c r="AM711" s="90"/>
      <c r="AN711" s="90"/>
    </row>
    <row r="712" spans="1:40" s="87" customFormat="1" ht="15.75" hidden="1" customHeight="1">
      <c r="A712" s="90"/>
      <c r="B712" s="164"/>
      <c r="C712" s="96"/>
      <c r="D712" s="96"/>
      <c r="E712" s="96"/>
      <c r="F712" s="96"/>
      <c r="G712" s="96"/>
      <c r="H712" s="96"/>
      <c r="I712" s="96"/>
      <c r="J712" s="90"/>
      <c r="K712" s="90"/>
      <c r="L712" s="90"/>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0"/>
      <c r="AL712" s="90"/>
      <c r="AM712" s="90"/>
      <c r="AN712" s="90"/>
    </row>
    <row r="713" spans="1:40" s="87" customFormat="1" ht="15.75" hidden="1" customHeight="1">
      <c r="A713" s="90"/>
      <c r="B713" s="164"/>
      <c r="C713" s="96"/>
      <c r="D713" s="96"/>
      <c r="E713" s="96"/>
      <c r="F713" s="96"/>
      <c r="G713" s="96"/>
      <c r="H713" s="96"/>
      <c r="I713" s="96"/>
      <c r="J713" s="90"/>
      <c r="K713" s="90"/>
      <c r="L713" s="90"/>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0"/>
      <c r="AL713" s="90"/>
      <c r="AM713" s="90"/>
      <c r="AN713" s="90"/>
    </row>
    <row r="714" spans="1:40" s="87" customFormat="1" ht="15.75" hidden="1" customHeight="1">
      <c r="A714" s="90"/>
      <c r="B714" s="164"/>
      <c r="C714" s="96"/>
      <c r="D714" s="96"/>
      <c r="E714" s="96"/>
      <c r="F714" s="96"/>
      <c r="G714" s="96"/>
      <c r="H714" s="96"/>
      <c r="I714" s="96"/>
      <c r="J714" s="90"/>
      <c r="K714" s="90"/>
      <c r="L714" s="90"/>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0"/>
      <c r="AL714" s="90"/>
      <c r="AM714" s="90"/>
      <c r="AN714" s="90"/>
    </row>
    <row r="715" spans="1:40" s="87" customFormat="1" ht="15.75" hidden="1" customHeight="1">
      <c r="A715" s="90"/>
      <c r="B715" s="164"/>
      <c r="C715" s="96"/>
      <c r="D715" s="96"/>
      <c r="E715" s="96"/>
      <c r="F715" s="96"/>
      <c r="G715" s="96"/>
      <c r="H715" s="96"/>
      <c r="I715" s="96"/>
      <c r="J715" s="90"/>
      <c r="K715" s="90"/>
      <c r="L715" s="90"/>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0"/>
      <c r="AL715" s="90"/>
      <c r="AM715" s="90"/>
      <c r="AN715" s="90"/>
    </row>
    <row r="716" spans="1:40" s="87" customFormat="1" ht="15.75" hidden="1" customHeight="1">
      <c r="A716" s="90"/>
      <c r="B716" s="164"/>
      <c r="C716" s="96"/>
      <c r="D716" s="96"/>
      <c r="E716" s="96"/>
      <c r="F716" s="96"/>
      <c r="G716" s="96"/>
      <c r="H716" s="96"/>
      <c r="I716" s="96"/>
      <c r="J716" s="90"/>
      <c r="K716" s="90"/>
      <c r="L716" s="90"/>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0"/>
      <c r="AL716" s="90"/>
      <c r="AM716" s="90"/>
      <c r="AN716" s="90"/>
    </row>
    <row r="717" spans="1:40" s="87" customFormat="1" ht="15.75" hidden="1" customHeight="1">
      <c r="A717" s="90"/>
      <c r="B717" s="164"/>
      <c r="C717" s="96"/>
      <c r="D717" s="96"/>
      <c r="E717" s="96"/>
      <c r="F717" s="96"/>
      <c r="G717" s="96"/>
      <c r="H717" s="96"/>
      <c r="I717" s="96"/>
      <c r="J717" s="90"/>
      <c r="K717" s="90"/>
      <c r="L717" s="90"/>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0"/>
      <c r="AL717" s="90"/>
      <c r="AM717" s="90"/>
      <c r="AN717" s="90"/>
    </row>
    <row r="718" spans="1:40" s="87" customFormat="1" ht="15.75" hidden="1" customHeight="1">
      <c r="A718" s="90"/>
      <c r="B718" s="164"/>
      <c r="C718" s="96"/>
      <c r="D718" s="96"/>
      <c r="E718" s="96"/>
      <c r="F718" s="96"/>
      <c r="G718" s="96"/>
      <c r="H718" s="96"/>
      <c r="I718" s="96"/>
      <c r="J718" s="90"/>
      <c r="K718" s="90"/>
      <c r="L718" s="90"/>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0"/>
      <c r="AL718" s="90"/>
      <c r="AM718" s="90"/>
      <c r="AN718" s="90"/>
    </row>
    <row r="719" spans="1:40" s="87" customFormat="1" ht="15.75" hidden="1" customHeight="1">
      <c r="A719" s="90"/>
      <c r="B719" s="164"/>
      <c r="C719" s="96"/>
      <c r="D719" s="96"/>
      <c r="E719" s="96"/>
      <c r="F719" s="96"/>
      <c r="G719" s="96"/>
      <c r="H719" s="96"/>
      <c r="I719" s="96"/>
      <c r="J719" s="90"/>
      <c r="K719" s="90"/>
      <c r="L719" s="90"/>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0"/>
      <c r="AL719" s="90"/>
      <c r="AM719" s="90"/>
      <c r="AN719" s="90"/>
    </row>
    <row r="720" spans="1:40" s="87" customFormat="1" ht="15.75" hidden="1" customHeight="1">
      <c r="A720" s="90"/>
      <c r="B720" s="164"/>
      <c r="C720" s="96"/>
      <c r="D720" s="96"/>
      <c r="E720" s="96"/>
      <c r="F720" s="96"/>
      <c r="G720" s="96"/>
      <c r="H720" s="96"/>
      <c r="I720" s="96"/>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row>
    <row r="721" spans="1:40" s="87" customFormat="1" ht="15.75" hidden="1" customHeight="1">
      <c r="A721" s="90"/>
      <c r="B721" s="164"/>
      <c r="C721" s="96"/>
      <c r="D721" s="96"/>
      <c r="E721" s="96"/>
      <c r="F721" s="96"/>
      <c r="G721" s="96"/>
      <c r="H721" s="96"/>
      <c r="I721" s="96"/>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row>
    <row r="722" spans="1:40" s="87" customFormat="1" ht="15.75" hidden="1" customHeight="1">
      <c r="A722" s="90"/>
      <c r="B722" s="164"/>
      <c r="C722" s="96"/>
      <c r="D722" s="96"/>
      <c r="E722" s="96"/>
      <c r="F722" s="96"/>
      <c r="G722" s="96"/>
      <c r="H722" s="96"/>
      <c r="I722" s="96"/>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row>
    <row r="723" spans="1:40" s="87" customFormat="1" ht="15.75" hidden="1" customHeight="1">
      <c r="A723" s="90"/>
      <c r="B723" s="164"/>
      <c r="C723" s="96"/>
      <c r="D723" s="96"/>
      <c r="E723" s="96"/>
      <c r="F723" s="96"/>
      <c r="G723" s="96"/>
      <c r="H723" s="96"/>
      <c r="I723" s="96"/>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row>
    <row r="724" spans="1:40" s="87" customFormat="1" ht="15.75" hidden="1" customHeight="1">
      <c r="A724" s="90"/>
      <c r="B724" s="164"/>
      <c r="C724" s="96"/>
      <c r="D724" s="96"/>
      <c r="E724" s="96"/>
      <c r="F724" s="96"/>
      <c r="G724" s="96"/>
      <c r="H724" s="96"/>
      <c r="I724" s="96"/>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row>
    <row r="725" spans="1:40" s="87" customFormat="1" ht="15.75" hidden="1" customHeight="1">
      <c r="A725" s="90"/>
      <c r="B725" s="164"/>
      <c r="C725" s="96"/>
      <c r="D725" s="96"/>
      <c r="E725" s="96"/>
      <c r="F725" s="96"/>
      <c r="G725" s="96"/>
      <c r="H725" s="96"/>
      <c r="I725" s="96"/>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row>
    <row r="726" spans="1:40" s="87" customFormat="1" ht="15.75" hidden="1" customHeight="1">
      <c r="A726" s="90"/>
      <c r="B726" s="164"/>
      <c r="C726" s="96"/>
      <c r="D726" s="96"/>
      <c r="E726" s="96"/>
      <c r="F726" s="96"/>
      <c r="G726" s="96"/>
      <c r="H726" s="96"/>
      <c r="I726" s="96"/>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row>
    <row r="727" spans="1:40" s="87" customFormat="1" ht="15.75" hidden="1" customHeight="1">
      <c r="A727" s="90"/>
      <c r="B727" s="164"/>
      <c r="C727" s="96"/>
      <c r="D727" s="96"/>
      <c r="E727" s="96"/>
      <c r="F727" s="96"/>
      <c r="G727" s="96"/>
      <c r="H727" s="96"/>
      <c r="I727" s="96"/>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row>
    <row r="728" spans="1:40" s="87" customFormat="1" ht="15.75" hidden="1" customHeight="1">
      <c r="A728" s="90"/>
      <c r="B728" s="164"/>
      <c r="C728" s="96"/>
      <c r="D728" s="96"/>
      <c r="E728" s="96"/>
      <c r="F728" s="96"/>
      <c r="G728" s="96"/>
      <c r="H728" s="96"/>
      <c r="I728" s="96"/>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row>
    <row r="729" spans="1:40" s="87" customFormat="1" ht="15.75" hidden="1" customHeight="1">
      <c r="A729" s="90"/>
      <c r="B729" s="164"/>
      <c r="C729" s="96"/>
      <c r="D729" s="96"/>
      <c r="E729" s="96"/>
      <c r="F729" s="96"/>
      <c r="G729" s="96"/>
      <c r="H729" s="96"/>
      <c r="I729" s="96"/>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row>
    <row r="730" spans="1:40" s="87" customFormat="1" ht="15.75" hidden="1" customHeight="1">
      <c r="A730" s="90"/>
      <c r="B730" s="164"/>
      <c r="C730" s="96"/>
      <c r="D730" s="96"/>
      <c r="E730" s="96"/>
      <c r="F730" s="96"/>
      <c r="G730" s="96"/>
      <c r="H730" s="96"/>
      <c r="I730" s="96"/>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row>
    <row r="731" spans="1:40" s="87" customFormat="1" ht="15.75" hidden="1" customHeight="1">
      <c r="A731" s="90"/>
      <c r="B731" s="164"/>
      <c r="C731" s="96"/>
      <c r="D731" s="96"/>
      <c r="E731" s="96"/>
      <c r="F731" s="96"/>
      <c r="G731" s="96"/>
      <c r="H731" s="96"/>
      <c r="I731" s="96"/>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row>
    <row r="732" spans="1:40" s="87" customFormat="1" ht="15.75" hidden="1" customHeight="1">
      <c r="A732" s="90"/>
      <c r="B732" s="164"/>
      <c r="C732" s="96"/>
      <c r="D732" s="96"/>
      <c r="E732" s="96"/>
      <c r="F732" s="96"/>
      <c r="G732" s="96"/>
      <c r="H732" s="96"/>
      <c r="I732" s="96"/>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row>
    <row r="733" spans="1:40" s="87" customFormat="1" ht="15.75" hidden="1" customHeight="1">
      <c r="A733" s="90"/>
      <c r="B733" s="164"/>
      <c r="C733" s="96"/>
      <c r="D733" s="96"/>
      <c r="E733" s="96"/>
      <c r="F733" s="96"/>
      <c r="G733" s="96"/>
      <c r="H733" s="96"/>
      <c r="I733" s="96"/>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row>
    <row r="734" spans="1:40" s="87" customFormat="1" ht="15.75" hidden="1" customHeight="1">
      <c r="A734" s="90"/>
      <c r="B734" s="164"/>
      <c r="C734" s="96"/>
      <c r="D734" s="96"/>
      <c r="E734" s="96"/>
      <c r="F734" s="96"/>
      <c r="G734" s="96"/>
      <c r="H734" s="96"/>
      <c r="I734" s="96"/>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row>
    <row r="735" spans="1:40" s="87" customFormat="1" ht="15.75" hidden="1" customHeight="1">
      <c r="A735" s="90"/>
      <c r="B735" s="164"/>
      <c r="C735" s="96"/>
      <c r="D735" s="96"/>
      <c r="E735" s="96"/>
      <c r="F735" s="96"/>
      <c r="G735" s="96"/>
      <c r="H735" s="96"/>
      <c r="I735" s="96"/>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row>
    <row r="736" spans="1:40" s="87" customFormat="1" ht="15.75" hidden="1" customHeight="1">
      <c r="A736" s="90"/>
      <c r="B736" s="164"/>
      <c r="C736" s="96"/>
      <c r="D736" s="96"/>
      <c r="E736" s="96"/>
      <c r="F736" s="96"/>
      <c r="G736" s="96"/>
      <c r="H736" s="96"/>
      <c r="I736" s="96"/>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row>
    <row r="737" spans="1:40" s="87" customFormat="1" ht="15.75" hidden="1" customHeight="1">
      <c r="A737" s="90"/>
      <c r="B737" s="164"/>
      <c r="C737" s="96"/>
      <c r="D737" s="96"/>
      <c r="E737" s="96"/>
      <c r="F737" s="96"/>
      <c r="G737" s="96"/>
      <c r="H737" s="96"/>
      <c r="I737" s="96"/>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row>
    <row r="738" spans="1:40" s="87" customFormat="1" ht="15.75" hidden="1" customHeight="1">
      <c r="A738" s="90"/>
      <c r="B738" s="164"/>
      <c r="C738" s="96"/>
      <c r="D738" s="96"/>
      <c r="E738" s="96"/>
      <c r="F738" s="96"/>
      <c r="G738" s="96"/>
      <c r="H738" s="96"/>
      <c r="I738" s="96"/>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row>
    <row r="739" spans="1:40" s="87" customFormat="1" ht="15.75" hidden="1" customHeight="1">
      <c r="A739" s="90"/>
      <c r="B739" s="164"/>
      <c r="C739" s="96"/>
      <c r="D739" s="96"/>
      <c r="E739" s="96"/>
      <c r="F739" s="96"/>
      <c r="G739" s="96"/>
      <c r="H739" s="96"/>
      <c r="I739" s="96"/>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row>
    <row r="740" spans="1:40" s="87" customFormat="1" ht="15.75" hidden="1" customHeight="1">
      <c r="A740" s="90"/>
      <c r="B740" s="164"/>
      <c r="C740" s="96"/>
      <c r="D740" s="96"/>
      <c r="E740" s="96"/>
      <c r="F740" s="96"/>
      <c r="G740" s="96"/>
      <c r="H740" s="96"/>
      <c r="I740" s="96"/>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row>
    <row r="741" spans="1:40" s="87" customFormat="1" ht="15.75" hidden="1" customHeight="1">
      <c r="A741" s="90"/>
      <c r="B741" s="164"/>
      <c r="C741" s="96"/>
      <c r="D741" s="96"/>
      <c r="E741" s="96"/>
      <c r="F741" s="96"/>
      <c r="G741" s="96"/>
      <c r="H741" s="96"/>
      <c r="I741" s="96"/>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row>
    <row r="742" spans="1:40" s="87" customFormat="1" ht="15.75" hidden="1" customHeight="1">
      <c r="A742" s="90"/>
      <c r="B742" s="164"/>
      <c r="C742" s="96"/>
      <c r="D742" s="96"/>
      <c r="E742" s="96"/>
      <c r="F742" s="96"/>
      <c r="G742" s="96"/>
      <c r="H742" s="96"/>
      <c r="I742" s="96"/>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row>
    <row r="743" spans="1:40" s="87" customFormat="1" ht="15.75" hidden="1" customHeight="1">
      <c r="A743" s="90"/>
      <c r="B743" s="164"/>
      <c r="C743" s="96"/>
      <c r="D743" s="96"/>
      <c r="E743" s="96"/>
      <c r="F743" s="96"/>
      <c r="G743" s="96"/>
      <c r="H743" s="96"/>
      <c r="I743" s="96"/>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row>
    <row r="744" spans="1:40" s="87" customFormat="1" ht="15.75" hidden="1" customHeight="1">
      <c r="A744" s="90"/>
      <c r="B744" s="164"/>
      <c r="C744" s="96"/>
      <c r="D744" s="96"/>
      <c r="E744" s="96"/>
      <c r="F744" s="96"/>
      <c r="G744" s="96"/>
      <c r="H744" s="96"/>
      <c r="I744" s="96"/>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row>
    <row r="745" spans="1:40" s="87" customFormat="1" ht="15.75" hidden="1" customHeight="1">
      <c r="A745" s="90"/>
      <c r="B745" s="164"/>
      <c r="C745" s="96"/>
      <c r="D745" s="96"/>
      <c r="E745" s="96"/>
      <c r="F745" s="96"/>
      <c r="G745" s="96"/>
      <c r="H745" s="96"/>
      <c r="I745" s="96"/>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row>
    <row r="746" spans="1:40" s="87" customFormat="1" ht="15.75" hidden="1" customHeight="1">
      <c r="A746" s="90"/>
      <c r="B746" s="164"/>
      <c r="C746" s="96"/>
      <c r="D746" s="96"/>
      <c r="E746" s="96"/>
      <c r="F746" s="96"/>
      <c r="G746" s="96"/>
      <c r="H746" s="96"/>
      <c r="I746" s="96"/>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row>
    <row r="747" spans="1:40" s="87" customFormat="1" ht="15.75" hidden="1" customHeight="1">
      <c r="A747" s="90"/>
      <c r="B747" s="164"/>
      <c r="C747" s="96"/>
      <c r="D747" s="96"/>
      <c r="E747" s="96"/>
      <c r="F747" s="96"/>
      <c r="G747" s="96"/>
      <c r="H747" s="96"/>
      <c r="I747" s="96"/>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row>
    <row r="748" spans="1:40" s="87" customFormat="1" ht="15.75" hidden="1" customHeight="1">
      <c r="A748" s="90"/>
      <c r="B748" s="164"/>
      <c r="C748" s="96"/>
      <c r="D748" s="96"/>
      <c r="E748" s="96"/>
      <c r="F748" s="96"/>
      <c r="G748" s="96"/>
      <c r="H748" s="96"/>
      <c r="I748" s="96"/>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row>
    <row r="749" spans="1:40" s="87" customFormat="1" ht="15.75" hidden="1" customHeight="1">
      <c r="A749" s="90"/>
      <c r="B749" s="164"/>
      <c r="C749" s="96"/>
      <c r="D749" s="96"/>
      <c r="E749" s="96"/>
      <c r="F749" s="96"/>
      <c r="G749" s="96"/>
      <c r="H749" s="96"/>
      <c r="I749" s="96"/>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row>
    <row r="750" spans="1:40" s="87" customFormat="1" ht="15.75" hidden="1" customHeight="1">
      <c r="A750" s="90"/>
      <c r="B750" s="164"/>
      <c r="C750" s="96"/>
      <c r="D750" s="96"/>
      <c r="E750" s="96"/>
      <c r="F750" s="96"/>
      <c r="G750" s="96"/>
      <c r="H750" s="96"/>
      <c r="I750" s="96"/>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row>
    <row r="751" spans="1:40" s="87" customFormat="1" ht="15.75" hidden="1" customHeight="1">
      <c r="A751" s="90"/>
      <c r="B751" s="164"/>
      <c r="C751" s="96"/>
      <c r="D751" s="96"/>
      <c r="E751" s="96"/>
      <c r="F751" s="96"/>
      <c r="G751" s="96"/>
      <c r="H751" s="96"/>
      <c r="I751" s="96"/>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row>
    <row r="752" spans="1:40" s="87" customFormat="1" ht="15.75" hidden="1" customHeight="1">
      <c r="A752" s="90"/>
      <c r="B752" s="164"/>
      <c r="C752" s="96"/>
      <c r="D752" s="96"/>
      <c r="E752" s="96"/>
      <c r="F752" s="96"/>
      <c r="G752" s="96"/>
      <c r="H752" s="96"/>
      <c r="I752" s="96"/>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row>
    <row r="753" spans="1:40" s="87" customFormat="1" ht="15.75" hidden="1" customHeight="1">
      <c r="A753" s="90"/>
      <c r="B753" s="164"/>
      <c r="C753" s="96"/>
      <c r="D753" s="96"/>
      <c r="E753" s="96"/>
      <c r="F753" s="96"/>
      <c r="G753" s="96"/>
      <c r="H753" s="96"/>
      <c r="I753" s="96"/>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row>
    <row r="754" spans="1:40" s="87" customFormat="1" ht="15.75" hidden="1" customHeight="1">
      <c r="A754" s="90"/>
      <c r="B754" s="164"/>
      <c r="C754" s="96"/>
      <c r="D754" s="96"/>
      <c r="E754" s="96"/>
      <c r="F754" s="96"/>
      <c r="G754" s="96"/>
      <c r="H754" s="96"/>
      <c r="I754" s="96"/>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row>
    <row r="755" spans="1:40" s="87" customFormat="1" ht="15.75" hidden="1" customHeight="1">
      <c r="A755" s="90"/>
      <c r="B755" s="164"/>
      <c r="C755" s="96"/>
      <c r="D755" s="96"/>
      <c r="E755" s="96"/>
      <c r="F755" s="96"/>
      <c r="G755" s="96"/>
      <c r="H755" s="96"/>
      <c r="I755" s="96"/>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row>
    <row r="756" spans="1:40" s="87" customFormat="1" ht="15.75" hidden="1" customHeight="1">
      <c r="A756" s="90"/>
      <c r="B756" s="164"/>
      <c r="C756" s="96"/>
      <c r="D756" s="96"/>
      <c r="E756" s="96"/>
      <c r="F756" s="96"/>
      <c r="G756" s="96"/>
      <c r="H756" s="96"/>
      <c r="I756" s="96"/>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row>
    <row r="757" spans="1:40" s="87" customFormat="1" ht="15.75" hidden="1" customHeight="1">
      <c r="A757" s="90"/>
      <c r="B757" s="164"/>
      <c r="C757" s="96"/>
      <c r="D757" s="96"/>
      <c r="E757" s="96"/>
      <c r="F757" s="96"/>
      <c r="G757" s="96"/>
      <c r="H757" s="96"/>
      <c r="I757" s="96"/>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row>
    <row r="758" spans="1:40" s="87" customFormat="1" ht="15.75" hidden="1" customHeight="1">
      <c r="A758" s="90"/>
      <c r="B758" s="164"/>
      <c r="C758" s="96"/>
      <c r="D758" s="96"/>
      <c r="E758" s="96"/>
      <c r="F758" s="96"/>
      <c r="G758" s="96"/>
      <c r="H758" s="96"/>
      <c r="I758" s="96"/>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row>
    <row r="759" spans="1:40" s="87" customFormat="1" ht="15.75" hidden="1" customHeight="1">
      <c r="A759" s="90"/>
      <c r="B759" s="164"/>
      <c r="C759" s="96"/>
      <c r="D759" s="96"/>
      <c r="E759" s="96"/>
      <c r="F759" s="96"/>
      <c r="G759" s="96"/>
      <c r="H759" s="96"/>
      <c r="I759" s="96"/>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row>
    <row r="760" spans="1:40" s="87" customFormat="1" ht="15.75" hidden="1" customHeight="1">
      <c r="A760" s="90"/>
      <c r="B760" s="164"/>
      <c r="C760" s="96"/>
      <c r="D760" s="96"/>
      <c r="E760" s="96"/>
      <c r="F760" s="96"/>
      <c r="G760" s="96"/>
      <c r="H760" s="96"/>
      <c r="I760" s="96"/>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row>
    <row r="761" spans="1:40" s="87" customFormat="1" ht="15.75" hidden="1" customHeight="1">
      <c r="A761" s="90"/>
      <c r="B761" s="164"/>
      <c r="C761" s="96"/>
      <c r="D761" s="96"/>
      <c r="E761" s="96"/>
      <c r="F761" s="96"/>
      <c r="G761" s="96"/>
      <c r="H761" s="96"/>
      <c r="I761" s="96"/>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row>
    <row r="762" spans="1:40" s="87" customFormat="1" ht="15.75" hidden="1" customHeight="1">
      <c r="A762" s="90"/>
      <c r="B762" s="164"/>
      <c r="C762" s="96"/>
      <c r="D762" s="96"/>
      <c r="E762" s="96"/>
      <c r="F762" s="96"/>
      <c r="G762" s="96"/>
      <c r="H762" s="96"/>
      <c r="I762" s="96"/>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row>
    <row r="763" spans="1:40" s="87" customFormat="1" ht="15.75" hidden="1" customHeight="1">
      <c r="A763" s="90"/>
      <c r="B763" s="164"/>
      <c r="C763" s="96"/>
      <c r="D763" s="96"/>
      <c r="E763" s="96"/>
      <c r="F763" s="96"/>
      <c r="G763" s="96"/>
      <c r="H763" s="96"/>
      <c r="I763" s="96"/>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row>
    <row r="764" spans="1:40" s="87" customFormat="1" ht="15.75" hidden="1" customHeight="1">
      <c r="A764" s="90"/>
      <c r="B764" s="164"/>
      <c r="C764" s="96"/>
      <c r="D764" s="96"/>
      <c r="E764" s="96"/>
      <c r="F764" s="96"/>
      <c r="G764" s="96"/>
      <c r="H764" s="96"/>
      <c r="I764" s="96"/>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row>
    <row r="765" spans="1:40" s="87" customFormat="1" ht="15.75" hidden="1" customHeight="1">
      <c r="A765" s="90"/>
      <c r="B765" s="164"/>
      <c r="C765" s="96"/>
      <c r="D765" s="96"/>
      <c r="E765" s="96"/>
      <c r="F765" s="96"/>
      <c r="G765" s="96"/>
      <c r="H765" s="96"/>
      <c r="I765" s="96"/>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row>
    <row r="766" spans="1:40" s="87" customFormat="1" ht="15.75" hidden="1" customHeight="1">
      <c r="A766" s="90"/>
      <c r="B766" s="164"/>
      <c r="C766" s="96"/>
      <c r="D766" s="96"/>
      <c r="E766" s="96"/>
      <c r="F766" s="96"/>
      <c r="G766" s="96"/>
      <c r="H766" s="96"/>
      <c r="I766" s="96"/>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row>
    <row r="767" spans="1:40" s="87" customFormat="1" ht="15.75" hidden="1" customHeight="1">
      <c r="A767" s="90"/>
      <c r="B767" s="164"/>
      <c r="C767" s="96"/>
      <c r="D767" s="96"/>
      <c r="E767" s="96"/>
      <c r="F767" s="96"/>
      <c r="G767" s="96"/>
      <c r="H767" s="96"/>
      <c r="I767" s="96"/>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row>
    <row r="768" spans="1:40" s="87" customFormat="1" ht="15.75" hidden="1" customHeight="1">
      <c r="A768" s="90"/>
      <c r="B768" s="164"/>
      <c r="C768" s="96"/>
      <c r="D768" s="96"/>
      <c r="E768" s="96"/>
      <c r="F768" s="96"/>
      <c r="G768" s="96"/>
      <c r="H768" s="96"/>
      <c r="I768" s="96"/>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row>
    <row r="769" spans="1:40" s="87" customFormat="1" ht="15.75" hidden="1" customHeight="1">
      <c r="A769" s="90"/>
      <c r="B769" s="164"/>
      <c r="C769" s="96"/>
      <c r="D769" s="96"/>
      <c r="E769" s="96"/>
      <c r="F769" s="96"/>
      <c r="G769" s="96"/>
      <c r="H769" s="96"/>
      <c r="I769" s="96"/>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row>
    <row r="770" spans="1:40" s="87" customFormat="1" ht="15.75" hidden="1" customHeight="1">
      <c r="A770" s="90"/>
      <c r="B770" s="164"/>
      <c r="C770" s="96"/>
      <c r="D770" s="96"/>
      <c r="E770" s="96"/>
      <c r="F770" s="96"/>
      <c r="G770" s="96"/>
      <c r="H770" s="96"/>
      <c r="I770" s="96"/>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row>
    <row r="771" spans="1:40" s="87" customFormat="1" ht="15.75" hidden="1" customHeight="1">
      <c r="A771" s="90"/>
      <c r="B771" s="164"/>
      <c r="C771" s="96"/>
      <c r="D771" s="96"/>
      <c r="E771" s="96"/>
      <c r="F771" s="96"/>
      <c r="G771" s="96"/>
      <c r="H771" s="96"/>
      <c r="I771" s="96"/>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row>
    <row r="772" spans="1:40" s="87" customFormat="1" ht="15.75" hidden="1" customHeight="1">
      <c r="A772" s="90"/>
      <c r="B772" s="164"/>
      <c r="C772" s="96"/>
      <c r="D772" s="96"/>
      <c r="E772" s="96"/>
      <c r="F772" s="96"/>
      <c r="G772" s="96"/>
      <c r="H772" s="96"/>
      <c r="I772" s="96"/>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row>
    <row r="773" spans="1:40" s="87" customFormat="1" ht="15.75" hidden="1" customHeight="1">
      <c r="A773" s="90"/>
      <c r="B773" s="164"/>
      <c r="C773" s="96"/>
      <c r="D773" s="96"/>
      <c r="E773" s="96"/>
      <c r="F773" s="96"/>
      <c r="G773" s="96"/>
      <c r="H773" s="96"/>
      <c r="I773" s="96"/>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row>
    <row r="774" spans="1:40" s="87" customFormat="1" ht="15.75" hidden="1" customHeight="1">
      <c r="A774" s="90"/>
      <c r="B774" s="164"/>
      <c r="C774" s="96"/>
      <c r="D774" s="96"/>
      <c r="E774" s="96"/>
      <c r="F774" s="96"/>
      <c r="G774" s="96"/>
      <c r="H774" s="96"/>
      <c r="I774" s="96"/>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row>
    <row r="775" spans="1:40" s="87" customFormat="1" ht="15.75" hidden="1" customHeight="1">
      <c r="A775" s="90"/>
      <c r="B775" s="164"/>
      <c r="C775" s="96"/>
      <c r="D775" s="96"/>
      <c r="E775" s="96"/>
      <c r="F775" s="96"/>
      <c r="G775" s="96"/>
      <c r="H775" s="96"/>
      <c r="I775" s="96"/>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row>
    <row r="776" spans="1:40" s="87" customFormat="1" ht="15.75" hidden="1" customHeight="1">
      <c r="A776" s="90"/>
      <c r="B776" s="164"/>
      <c r="C776" s="96"/>
      <c r="D776" s="96"/>
      <c r="E776" s="96"/>
      <c r="F776" s="96"/>
      <c r="G776" s="96"/>
      <c r="H776" s="96"/>
      <c r="I776" s="96"/>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row>
    <row r="777" spans="1:40" s="87" customFormat="1" ht="15.75" hidden="1" customHeight="1">
      <c r="A777" s="90"/>
      <c r="B777" s="164"/>
      <c r="C777" s="96"/>
      <c r="D777" s="96"/>
      <c r="E777" s="96"/>
      <c r="F777" s="96"/>
      <c r="G777" s="96"/>
      <c r="H777" s="96"/>
      <c r="I777" s="96"/>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row>
    <row r="778" spans="1:40" s="87" customFormat="1" ht="15.75" hidden="1" customHeight="1">
      <c r="A778" s="90"/>
      <c r="B778" s="164"/>
      <c r="C778" s="96"/>
      <c r="D778" s="96"/>
      <c r="E778" s="96"/>
      <c r="F778" s="96"/>
      <c r="G778" s="96"/>
      <c r="H778" s="96"/>
      <c r="I778" s="96"/>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row>
    <row r="779" spans="1:40" s="87" customFormat="1" ht="15.75" hidden="1" customHeight="1">
      <c r="A779" s="90"/>
      <c r="B779" s="164"/>
      <c r="C779" s="96"/>
      <c r="D779" s="96"/>
      <c r="E779" s="96"/>
      <c r="F779" s="96"/>
      <c r="G779" s="96"/>
      <c r="H779" s="96"/>
      <c r="I779" s="96"/>
      <c r="J779" s="90"/>
      <c r="K779" s="90"/>
      <c r="L779" s="90"/>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0"/>
      <c r="AL779" s="90"/>
      <c r="AM779" s="90"/>
      <c r="AN779" s="90"/>
    </row>
    <row r="780" spans="1:40" s="87" customFormat="1" ht="15.75" hidden="1" customHeight="1">
      <c r="A780" s="90"/>
      <c r="B780" s="164"/>
      <c r="C780" s="96"/>
      <c r="D780" s="96"/>
      <c r="E780" s="96"/>
      <c r="F780" s="96"/>
      <c r="G780" s="96"/>
      <c r="H780" s="96"/>
      <c r="I780" s="96"/>
      <c r="J780" s="90"/>
      <c r="K780" s="90"/>
      <c r="L780" s="90"/>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0"/>
      <c r="AL780" s="90"/>
      <c r="AM780" s="90"/>
      <c r="AN780" s="90"/>
    </row>
    <row r="781" spans="1:40" s="87" customFormat="1" ht="15.75" hidden="1" customHeight="1">
      <c r="A781" s="90"/>
      <c r="B781" s="164"/>
      <c r="C781" s="96"/>
      <c r="D781" s="96"/>
      <c r="E781" s="96"/>
      <c r="F781" s="96"/>
      <c r="G781" s="96"/>
      <c r="H781" s="96"/>
      <c r="I781" s="96"/>
      <c r="J781" s="90"/>
      <c r="K781" s="90"/>
      <c r="L781" s="90"/>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0"/>
      <c r="AL781" s="90"/>
      <c r="AM781" s="90"/>
      <c r="AN781" s="90"/>
    </row>
    <row r="782" spans="1:40" s="87" customFormat="1" ht="15.75" hidden="1" customHeight="1">
      <c r="A782" s="90"/>
      <c r="B782" s="164"/>
      <c r="C782" s="96"/>
      <c r="D782" s="96"/>
      <c r="E782" s="96"/>
      <c r="F782" s="96"/>
      <c r="G782" s="96"/>
      <c r="H782" s="96"/>
      <c r="I782" s="96"/>
      <c r="J782" s="90"/>
      <c r="K782" s="90"/>
      <c r="L782" s="90"/>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0"/>
      <c r="AL782" s="90"/>
      <c r="AM782" s="90"/>
      <c r="AN782" s="90"/>
    </row>
    <row r="783" spans="1:40" s="87" customFormat="1" ht="15.75" hidden="1" customHeight="1">
      <c r="A783" s="90"/>
      <c r="B783" s="164"/>
      <c r="C783" s="96"/>
      <c r="D783" s="96"/>
      <c r="E783" s="96"/>
      <c r="F783" s="96"/>
      <c r="G783" s="96"/>
      <c r="H783" s="96"/>
      <c r="I783" s="96"/>
      <c r="J783" s="90"/>
      <c r="K783" s="90"/>
      <c r="L783" s="90"/>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0"/>
      <c r="AL783" s="90"/>
      <c r="AM783" s="90"/>
      <c r="AN783" s="90"/>
    </row>
    <row r="784" spans="1:40" s="87" customFormat="1" ht="15.75" hidden="1" customHeight="1">
      <c r="A784" s="90"/>
      <c r="B784" s="164"/>
      <c r="C784" s="96"/>
      <c r="D784" s="96"/>
      <c r="E784" s="96"/>
      <c r="F784" s="96"/>
      <c r="G784" s="96"/>
      <c r="H784" s="96"/>
      <c r="I784" s="96"/>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0"/>
      <c r="AL784" s="90"/>
      <c r="AM784" s="90"/>
      <c r="AN784" s="90"/>
    </row>
    <row r="785" spans="1:40" s="87" customFormat="1" ht="15.75" hidden="1" customHeight="1">
      <c r="A785" s="90"/>
      <c r="B785" s="164"/>
      <c r="C785" s="96"/>
      <c r="D785" s="96"/>
      <c r="E785" s="96"/>
      <c r="F785" s="96"/>
      <c r="G785" s="96"/>
      <c r="H785" s="96"/>
      <c r="I785" s="96"/>
      <c r="J785" s="90"/>
      <c r="K785" s="90"/>
      <c r="L785" s="90"/>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0"/>
      <c r="AL785" s="90"/>
      <c r="AM785" s="90"/>
      <c r="AN785" s="90"/>
    </row>
    <row r="786" spans="1:40" s="87" customFormat="1" ht="15.75" hidden="1" customHeight="1">
      <c r="A786" s="90"/>
      <c r="B786" s="164"/>
      <c r="C786" s="96"/>
      <c r="D786" s="96"/>
      <c r="E786" s="96"/>
      <c r="F786" s="96"/>
      <c r="G786" s="96"/>
      <c r="H786" s="96"/>
      <c r="I786" s="96"/>
      <c r="J786" s="90"/>
      <c r="K786" s="90"/>
      <c r="L786" s="90"/>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90"/>
      <c r="AM786" s="90"/>
      <c r="AN786" s="90"/>
    </row>
    <row r="787" spans="1:40" s="87" customFormat="1" ht="15.75" hidden="1" customHeight="1">
      <c r="A787" s="90"/>
      <c r="B787" s="164"/>
      <c r="C787" s="96"/>
      <c r="D787" s="96"/>
      <c r="E787" s="96"/>
      <c r="F787" s="96"/>
      <c r="G787" s="96"/>
      <c r="H787" s="96"/>
      <c r="I787" s="96"/>
      <c r="J787" s="90"/>
      <c r="K787" s="90"/>
      <c r="L787" s="90"/>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0"/>
      <c r="AL787" s="90"/>
      <c r="AM787" s="90"/>
      <c r="AN787" s="90"/>
    </row>
    <row r="788" spans="1:40" s="87" customFormat="1" ht="15.75" hidden="1" customHeight="1">
      <c r="A788" s="90"/>
      <c r="B788" s="164"/>
      <c r="C788" s="96"/>
      <c r="D788" s="96"/>
      <c r="E788" s="96"/>
      <c r="F788" s="96"/>
      <c r="G788" s="96"/>
      <c r="H788" s="96"/>
      <c r="I788" s="96"/>
      <c r="J788" s="90"/>
      <c r="K788" s="90"/>
      <c r="L788" s="90"/>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0"/>
      <c r="AL788" s="90"/>
      <c r="AM788" s="90"/>
      <c r="AN788" s="90"/>
    </row>
    <row r="789" spans="1:40" s="87" customFormat="1" ht="15.75" hidden="1" customHeight="1">
      <c r="A789" s="90"/>
      <c r="B789" s="164"/>
      <c r="C789" s="96"/>
      <c r="D789" s="96"/>
      <c r="E789" s="96"/>
      <c r="F789" s="96"/>
      <c r="G789" s="96"/>
      <c r="H789" s="96"/>
      <c r="I789" s="96"/>
      <c r="J789" s="90"/>
      <c r="K789" s="90"/>
      <c r="L789" s="90"/>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0"/>
      <c r="AL789" s="90"/>
      <c r="AM789" s="90"/>
      <c r="AN789" s="90"/>
    </row>
    <row r="790" spans="1:40" s="87" customFormat="1" ht="15.75" hidden="1" customHeight="1">
      <c r="A790" s="90"/>
      <c r="B790" s="164"/>
      <c r="C790" s="96"/>
      <c r="D790" s="96"/>
      <c r="E790" s="96"/>
      <c r="F790" s="96"/>
      <c r="G790" s="96"/>
      <c r="H790" s="96"/>
      <c r="I790" s="96"/>
      <c r="J790" s="90"/>
      <c r="K790" s="90"/>
      <c r="L790" s="90"/>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0"/>
      <c r="AL790" s="90"/>
      <c r="AM790" s="90"/>
      <c r="AN790" s="90"/>
    </row>
    <row r="791" spans="1:40" s="87" customFormat="1" ht="15.75" hidden="1" customHeight="1">
      <c r="A791" s="90"/>
      <c r="B791" s="164"/>
      <c r="C791" s="96"/>
      <c r="D791" s="96"/>
      <c r="E791" s="96"/>
      <c r="F791" s="96"/>
      <c r="G791" s="96"/>
      <c r="H791" s="96"/>
      <c r="I791" s="96"/>
      <c r="J791" s="90"/>
      <c r="K791" s="90"/>
      <c r="L791" s="90"/>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0"/>
      <c r="AL791" s="90"/>
      <c r="AM791" s="90"/>
      <c r="AN791" s="90"/>
    </row>
    <row r="792" spans="1:40" s="87" customFormat="1" ht="15.75" hidden="1" customHeight="1">
      <c r="A792" s="90"/>
      <c r="B792" s="164"/>
      <c r="C792" s="96"/>
      <c r="D792" s="96"/>
      <c r="E792" s="96"/>
      <c r="F792" s="96"/>
      <c r="G792" s="96"/>
      <c r="H792" s="96"/>
      <c r="I792" s="96"/>
      <c r="J792" s="90"/>
      <c r="K792" s="90"/>
      <c r="L792" s="90"/>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0"/>
      <c r="AL792" s="90"/>
      <c r="AM792" s="90"/>
      <c r="AN792" s="90"/>
    </row>
    <row r="793" spans="1:40" s="87" customFormat="1" ht="15.75" hidden="1" customHeight="1">
      <c r="A793" s="90"/>
      <c r="B793" s="164"/>
      <c r="C793" s="96"/>
      <c r="D793" s="96"/>
      <c r="E793" s="96"/>
      <c r="F793" s="96"/>
      <c r="G793" s="96"/>
      <c r="H793" s="96"/>
      <c r="I793" s="96"/>
      <c r="J793" s="90"/>
      <c r="K793" s="90"/>
      <c r="L793" s="90"/>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0"/>
      <c r="AL793" s="90"/>
      <c r="AM793" s="90"/>
      <c r="AN793" s="90"/>
    </row>
    <row r="794" spans="1:40" s="87" customFormat="1" ht="15.75" hidden="1" customHeight="1">
      <c r="A794" s="90"/>
      <c r="B794" s="164"/>
      <c r="C794" s="96"/>
      <c r="D794" s="96"/>
      <c r="E794" s="96"/>
      <c r="F794" s="96"/>
      <c r="G794" s="96"/>
      <c r="H794" s="96"/>
      <c r="I794" s="96"/>
      <c r="J794" s="90"/>
      <c r="K794" s="90"/>
      <c r="L794" s="90"/>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0"/>
      <c r="AL794" s="90"/>
      <c r="AM794" s="90"/>
      <c r="AN794" s="90"/>
    </row>
    <row r="795" spans="1:40" s="87" customFormat="1" ht="15.75" hidden="1" customHeight="1">
      <c r="A795" s="90"/>
      <c r="B795" s="164"/>
      <c r="C795" s="96"/>
      <c r="D795" s="96"/>
      <c r="E795" s="96"/>
      <c r="F795" s="96"/>
      <c r="G795" s="96"/>
      <c r="H795" s="96"/>
      <c r="I795" s="96"/>
      <c r="J795" s="90"/>
      <c r="K795" s="90"/>
      <c r="L795" s="90"/>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0"/>
      <c r="AL795" s="90"/>
      <c r="AM795" s="90"/>
      <c r="AN795" s="90"/>
    </row>
    <row r="796" spans="1:40" s="87" customFormat="1" ht="15.75" hidden="1" customHeight="1">
      <c r="A796" s="90"/>
      <c r="B796" s="164"/>
      <c r="C796" s="96"/>
      <c r="D796" s="96"/>
      <c r="E796" s="96"/>
      <c r="F796" s="96"/>
      <c r="G796" s="96"/>
      <c r="H796" s="96"/>
      <c r="I796" s="96"/>
      <c r="J796" s="90"/>
      <c r="K796" s="90"/>
      <c r="L796" s="90"/>
      <c r="M796" s="90"/>
      <c r="N796" s="90"/>
      <c r="O796" s="90"/>
      <c r="P796" s="90"/>
      <c r="Q796" s="90"/>
      <c r="R796" s="90"/>
      <c r="S796" s="90"/>
      <c r="T796" s="90"/>
      <c r="U796" s="90"/>
      <c r="V796" s="90"/>
      <c r="W796" s="90"/>
      <c r="X796" s="90"/>
      <c r="Y796" s="90"/>
      <c r="Z796" s="90"/>
      <c r="AA796" s="90"/>
      <c r="AB796" s="90"/>
      <c r="AC796" s="90"/>
      <c r="AD796" s="90"/>
      <c r="AE796" s="90"/>
      <c r="AF796" s="90"/>
      <c r="AG796" s="90"/>
      <c r="AH796" s="90"/>
      <c r="AI796" s="90"/>
      <c r="AJ796" s="90"/>
      <c r="AK796" s="90"/>
      <c r="AL796" s="90"/>
      <c r="AM796" s="90"/>
      <c r="AN796" s="90"/>
    </row>
    <row r="797" spans="1:40" s="87" customFormat="1" ht="15.75" hidden="1" customHeight="1">
      <c r="A797" s="90"/>
      <c r="B797" s="164"/>
      <c r="C797" s="96"/>
      <c r="D797" s="96"/>
      <c r="E797" s="96"/>
      <c r="F797" s="96"/>
      <c r="G797" s="96"/>
      <c r="H797" s="96"/>
      <c r="I797" s="96"/>
      <c r="J797" s="90"/>
      <c r="K797" s="90"/>
      <c r="L797" s="90"/>
      <c r="M797" s="90"/>
      <c r="N797" s="90"/>
      <c r="O797" s="90"/>
      <c r="P797" s="90"/>
      <c r="Q797" s="90"/>
      <c r="R797" s="90"/>
      <c r="S797" s="90"/>
      <c r="T797" s="90"/>
      <c r="U797" s="90"/>
      <c r="V797" s="90"/>
      <c r="W797" s="90"/>
      <c r="X797" s="90"/>
      <c r="Y797" s="90"/>
      <c r="Z797" s="90"/>
      <c r="AA797" s="90"/>
      <c r="AB797" s="90"/>
      <c r="AC797" s="90"/>
      <c r="AD797" s="90"/>
      <c r="AE797" s="90"/>
      <c r="AF797" s="90"/>
      <c r="AG797" s="90"/>
      <c r="AH797" s="90"/>
      <c r="AI797" s="90"/>
      <c r="AJ797" s="90"/>
      <c r="AK797" s="90"/>
      <c r="AL797" s="90"/>
      <c r="AM797" s="90"/>
      <c r="AN797" s="90"/>
    </row>
    <row r="798" spans="1:40" s="87" customFormat="1" ht="15.75" hidden="1" customHeight="1">
      <c r="A798" s="90"/>
      <c r="B798" s="164"/>
      <c r="C798" s="96"/>
      <c r="D798" s="96"/>
      <c r="E798" s="96"/>
      <c r="F798" s="96"/>
      <c r="G798" s="96"/>
      <c r="H798" s="96"/>
      <c r="I798" s="96"/>
      <c r="J798" s="90"/>
      <c r="K798" s="90"/>
      <c r="L798" s="90"/>
      <c r="M798" s="90"/>
      <c r="N798" s="90"/>
      <c r="O798" s="90"/>
      <c r="P798" s="90"/>
      <c r="Q798" s="90"/>
      <c r="R798" s="90"/>
      <c r="S798" s="90"/>
      <c r="T798" s="90"/>
      <c r="U798" s="90"/>
      <c r="V798" s="90"/>
      <c r="W798" s="90"/>
      <c r="X798" s="90"/>
      <c r="Y798" s="90"/>
      <c r="Z798" s="90"/>
      <c r="AA798" s="90"/>
      <c r="AB798" s="90"/>
      <c r="AC798" s="90"/>
      <c r="AD798" s="90"/>
      <c r="AE798" s="90"/>
      <c r="AF798" s="90"/>
      <c r="AG798" s="90"/>
      <c r="AH798" s="90"/>
      <c r="AI798" s="90"/>
      <c r="AJ798" s="90"/>
      <c r="AK798" s="90"/>
      <c r="AL798" s="90"/>
      <c r="AM798" s="90"/>
      <c r="AN798" s="90"/>
    </row>
    <row r="799" spans="1:40" s="87" customFormat="1" ht="15.75" hidden="1" customHeight="1">
      <c r="A799" s="90"/>
      <c r="B799" s="164"/>
      <c r="C799" s="96"/>
      <c r="D799" s="96"/>
      <c r="E799" s="96"/>
      <c r="F799" s="96"/>
      <c r="G799" s="96"/>
      <c r="H799" s="96"/>
      <c r="I799" s="96"/>
      <c r="J799" s="90"/>
      <c r="K799" s="90"/>
      <c r="L799" s="90"/>
      <c r="M799" s="90"/>
      <c r="N799" s="90"/>
      <c r="O799" s="90"/>
      <c r="P799" s="90"/>
      <c r="Q799" s="90"/>
      <c r="R799" s="90"/>
      <c r="S799" s="90"/>
      <c r="T799" s="90"/>
      <c r="U799" s="90"/>
      <c r="V799" s="90"/>
      <c r="W799" s="90"/>
      <c r="X799" s="90"/>
      <c r="Y799" s="90"/>
      <c r="Z799" s="90"/>
      <c r="AA799" s="90"/>
      <c r="AB799" s="90"/>
      <c r="AC799" s="90"/>
      <c r="AD799" s="90"/>
      <c r="AE799" s="90"/>
      <c r="AF799" s="90"/>
      <c r="AG799" s="90"/>
      <c r="AH799" s="90"/>
      <c r="AI799" s="90"/>
      <c r="AJ799" s="90"/>
      <c r="AK799" s="90"/>
      <c r="AL799" s="90"/>
      <c r="AM799" s="90"/>
      <c r="AN799" s="90"/>
    </row>
    <row r="800" spans="1:40" s="87" customFormat="1" ht="15.75" hidden="1" customHeight="1">
      <c r="A800" s="90"/>
      <c r="B800" s="164"/>
      <c r="C800" s="96"/>
      <c r="D800" s="96"/>
      <c r="E800" s="96"/>
      <c r="F800" s="96"/>
      <c r="G800" s="96"/>
      <c r="H800" s="96"/>
      <c r="I800" s="96"/>
      <c r="J800" s="90"/>
      <c r="K800" s="90"/>
      <c r="L800" s="90"/>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0"/>
      <c r="AL800" s="90"/>
      <c r="AM800" s="90"/>
      <c r="AN800" s="90"/>
    </row>
    <row r="801" spans="1:40" s="87" customFormat="1" ht="15.75" hidden="1" customHeight="1">
      <c r="A801" s="90"/>
      <c r="B801" s="164"/>
      <c r="C801" s="96"/>
      <c r="D801" s="96"/>
      <c r="E801" s="96"/>
      <c r="F801" s="96"/>
      <c r="G801" s="96"/>
      <c r="H801" s="96"/>
      <c r="I801" s="96"/>
      <c r="J801" s="90"/>
      <c r="K801" s="90"/>
      <c r="L801" s="90"/>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0"/>
      <c r="AL801" s="90"/>
      <c r="AM801" s="90"/>
      <c r="AN801" s="90"/>
    </row>
    <row r="802" spans="1:40" s="87" customFormat="1" ht="15.75" hidden="1" customHeight="1">
      <c r="A802" s="90"/>
      <c r="B802" s="164"/>
      <c r="C802" s="96"/>
      <c r="D802" s="96"/>
      <c r="E802" s="96"/>
      <c r="F802" s="96"/>
      <c r="G802" s="96"/>
      <c r="H802" s="96"/>
      <c r="I802" s="96"/>
      <c r="J802" s="90"/>
      <c r="K802" s="90"/>
      <c r="L802" s="90"/>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0"/>
      <c r="AL802" s="90"/>
      <c r="AM802" s="90"/>
      <c r="AN802" s="90"/>
    </row>
    <row r="803" spans="1:40" s="87" customFormat="1" ht="15.75" hidden="1" customHeight="1">
      <c r="A803" s="90"/>
      <c r="B803" s="164"/>
      <c r="C803" s="96"/>
      <c r="D803" s="96"/>
      <c r="E803" s="96"/>
      <c r="F803" s="96"/>
      <c r="G803" s="96"/>
      <c r="H803" s="96"/>
      <c r="I803" s="96"/>
      <c r="J803" s="90"/>
      <c r="K803" s="90"/>
      <c r="L803" s="90"/>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0"/>
      <c r="AL803" s="90"/>
      <c r="AM803" s="90"/>
      <c r="AN803" s="90"/>
    </row>
    <row r="804" spans="1:40" s="87" customFormat="1" ht="15.75" hidden="1" customHeight="1">
      <c r="A804" s="90"/>
      <c r="B804" s="164"/>
      <c r="C804" s="96"/>
      <c r="D804" s="96"/>
      <c r="E804" s="96"/>
      <c r="F804" s="96"/>
      <c r="G804" s="96"/>
      <c r="H804" s="96"/>
      <c r="I804" s="96"/>
      <c r="J804" s="90"/>
      <c r="K804" s="90"/>
      <c r="L804" s="90"/>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0"/>
      <c r="AL804" s="90"/>
      <c r="AM804" s="90"/>
      <c r="AN804" s="90"/>
    </row>
    <row r="805" spans="1:40" s="87" customFormat="1" ht="15.75" hidden="1" customHeight="1">
      <c r="A805" s="90"/>
      <c r="B805" s="164"/>
      <c r="C805" s="96"/>
      <c r="D805" s="96"/>
      <c r="E805" s="96"/>
      <c r="F805" s="96"/>
      <c r="G805" s="96"/>
      <c r="H805" s="96"/>
      <c r="I805" s="96"/>
      <c r="J805" s="90"/>
      <c r="K805" s="90"/>
      <c r="L805" s="90"/>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0"/>
      <c r="AL805" s="90"/>
      <c r="AM805" s="90"/>
      <c r="AN805" s="90"/>
    </row>
    <row r="806" spans="1:40" s="87" customFormat="1" ht="15.75" hidden="1" customHeight="1">
      <c r="A806" s="90"/>
      <c r="B806" s="164"/>
      <c r="C806" s="96"/>
      <c r="D806" s="96"/>
      <c r="E806" s="96"/>
      <c r="F806" s="96"/>
      <c r="G806" s="96"/>
      <c r="H806" s="96"/>
      <c r="I806" s="96"/>
      <c r="J806" s="90"/>
      <c r="K806" s="90"/>
      <c r="L806" s="90"/>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0"/>
      <c r="AL806" s="90"/>
      <c r="AM806" s="90"/>
      <c r="AN806" s="90"/>
    </row>
    <row r="807" spans="1:40" s="87" customFormat="1" ht="15.75" hidden="1" customHeight="1">
      <c r="A807" s="90"/>
      <c r="B807" s="164"/>
      <c r="C807" s="96"/>
      <c r="D807" s="96"/>
      <c r="E807" s="96"/>
      <c r="F807" s="96"/>
      <c r="G807" s="96"/>
      <c r="H807" s="96"/>
      <c r="I807" s="96"/>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row>
    <row r="808" spans="1:40" s="87" customFormat="1" ht="15.75" hidden="1" customHeight="1">
      <c r="A808" s="90"/>
      <c r="B808" s="164"/>
      <c r="C808" s="96"/>
      <c r="D808" s="96"/>
      <c r="E808" s="96"/>
      <c r="F808" s="96"/>
      <c r="G808" s="96"/>
      <c r="H808" s="96"/>
      <c r="I808" s="96"/>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row>
    <row r="809" spans="1:40" s="87" customFormat="1" ht="15.75" hidden="1" customHeight="1">
      <c r="A809" s="90"/>
      <c r="B809" s="164"/>
      <c r="C809" s="96"/>
      <c r="D809" s="96"/>
      <c r="E809" s="96"/>
      <c r="F809" s="96"/>
      <c r="G809" s="96"/>
      <c r="H809" s="96"/>
      <c r="I809" s="96"/>
      <c r="J809" s="90"/>
      <c r="K809" s="90"/>
      <c r="L809" s="90"/>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0"/>
      <c r="AL809" s="90"/>
      <c r="AM809" s="90"/>
      <c r="AN809" s="90"/>
    </row>
    <row r="810" spans="1:40" s="87" customFormat="1" ht="15.75" hidden="1" customHeight="1">
      <c r="A810" s="90"/>
      <c r="B810" s="164"/>
      <c r="C810" s="96"/>
      <c r="D810" s="96"/>
      <c r="E810" s="96"/>
      <c r="F810" s="96"/>
      <c r="G810" s="96"/>
      <c r="H810" s="96"/>
      <c r="I810" s="96"/>
      <c r="J810" s="90"/>
      <c r="K810" s="90"/>
      <c r="L810" s="90"/>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0"/>
      <c r="AL810" s="90"/>
      <c r="AM810" s="90"/>
      <c r="AN810" s="90"/>
    </row>
    <row r="811" spans="1:40" s="87" customFormat="1" ht="15.75" hidden="1" customHeight="1">
      <c r="A811" s="90"/>
      <c r="B811" s="164"/>
      <c r="C811" s="96"/>
      <c r="D811" s="96"/>
      <c r="E811" s="96"/>
      <c r="F811" s="96"/>
      <c r="G811" s="96"/>
      <c r="H811" s="96"/>
      <c r="I811" s="96"/>
      <c r="J811" s="90"/>
      <c r="K811" s="90"/>
      <c r="L811" s="90"/>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0"/>
      <c r="AL811" s="90"/>
      <c r="AM811" s="90"/>
      <c r="AN811" s="90"/>
    </row>
    <row r="812" spans="1:40" s="87" customFormat="1" ht="15.75" hidden="1" customHeight="1">
      <c r="A812" s="90"/>
      <c r="B812" s="164"/>
      <c r="C812" s="96"/>
      <c r="D812" s="96"/>
      <c r="E812" s="96"/>
      <c r="F812" s="96"/>
      <c r="G812" s="96"/>
      <c r="H812" s="96"/>
      <c r="I812" s="96"/>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0"/>
      <c r="AL812" s="90"/>
      <c r="AM812" s="90"/>
      <c r="AN812" s="90"/>
    </row>
    <row r="813" spans="1:40" s="87" customFormat="1" ht="15.75" hidden="1" customHeight="1">
      <c r="A813" s="90"/>
      <c r="B813" s="164"/>
      <c r="C813" s="96"/>
      <c r="D813" s="96"/>
      <c r="E813" s="96"/>
      <c r="F813" s="96"/>
      <c r="G813" s="96"/>
      <c r="H813" s="96"/>
      <c r="I813" s="96"/>
      <c r="J813" s="90"/>
      <c r="K813" s="90"/>
      <c r="L813" s="90"/>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0"/>
      <c r="AL813" s="90"/>
      <c r="AM813" s="90"/>
      <c r="AN813" s="90"/>
    </row>
    <row r="814" spans="1:40" s="87" customFormat="1" ht="15.75" hidden="1" customHeight="1">
      <c r="A814" s="90"/>
      <c r="B814" s="164"/>
      <c r="C814" s="96"/>
      <c r="D814" s="96"/>
      <c r="E814" s="96"/>
      <c r="F814" s="96"/>
      <c r="G814" s="96"/>
      <c r="H814" s="96"/>
      <c r="I814" s="96"/>
      <c r="J814" s="90"/>
      <c r="K814" s="90"/>
      <c r="L814" s="90"/>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0"/>
      <c r="AL814" s="90"/>
      <c r="AM814" s="90"/>
      <c r="AN814" s="90"/>
    </row>
    <row r="815" spans="1:40" s="87" customFormat="1" ht="15.75" hidden="1" customHeight="1">
      <c r="A815" s="90"/>
      <c r="B815" s="164"/>
      <c r="C815" s="96"/>
      <c r="D815" s="96"/>
      <c r="E815" s="96"/>
      <c r="F815" s="96"/>
      <c r="G815" s="96"/>
      <c r="H815" s="96"/>
      <c r="I815" s="96"/>
      <c r="J815" s="90"/>
      <c r="K815" s="90"/>
      <c r="L815" s="90"/>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90"/>
      <c r="AM815" s="90"/>
      <c r="AN815" s="90"/>
    </row>
    <row r="816" spans="1:40" s="87" customFormat="1" ht="15.75" hidden="1" customHeight="1">
      <c r="A816" s="90"/>
      <c r="B816" s="164"/>
      <c r="C816" s="96"/>
      <c r="D816" s="96"/>
      <c r="E816" s="96"/>
      <c r="F816" s="96"/>
      <c r="G816" s="96"/>
      <c r="H816" s="96"/>
      <c r="I816" s="96"/>
      <c r="J816" s="90"/>
      <c r="K816" s="90"/>
      <c r="L816" s="90"/>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0"/>
      <c r="AL816" s="90"/>
      <c r="AM816" s="90"/>
      <c r="AN816" s="90"/>
    </row>
    <row r="817" spans="1:40" s="87" customFormat="1" ht="15.75" hidden="1" customHeight="1">
      <c r="A817" s="90"/>
      <c r="B817" s="164"/>
      <c r="C817" s="96"/>
      <c r="D817" s="96"/>
      <c r="E817" s="96"/>
      <c r="F817" s="96"/>
      <c r="G817" s="96"/>
      <c r="H817" s="96"/>
      <c r="I817" s="96"/>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0"/>
      <c r="AL817" s="90"/>
      <c r="AM817" s="90"/>
      <c r="AN817" s="90"/>
    </row>
    <row r="818" spans="1:40" s="87" customFormat="1" ht="15.75" hidden="1" customHeight="1">
      <c r="A818" s="90"/>
      <c r="B818" s="164"/>
      <c r="C818" s="96"/>
      <c r="D818" s="96"/>
      <c r="E818" s="96"/>
      <c r="F818" s="96"/>
      <c r="G818" s="96"/>
      <c r="H818" s="96"/>
      <c r="I818" s="96"/>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0"/>
      <c r="AL818" s="90"/>
      <c r="AM818" s="90"/>
      <c r="AN818" s="90"/>
    </row>
    <row r="819" spans="1:40" s="87" customFormat="1" ht="15.75" hidden="1" customHeight="1">
      <c r="A819" s="90"/>
      <c r="B819" s="164"/>
      <c r="C819" s="96"/>
      <c r="D819" s="96"/>
      <c r="E819" s="96"/>
      <c r="F819" s="96"/>
      <c r="G819" s="96"/>
      <c r="H819" s="96"/>
      <c r="I819" s="96"/>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0"/>
      <c r="AL819" s="90"/>
      <c r="AM819" s="90"/>
      <c r="AN819" s="90"/>
    </row>
    <row r="820" spans="1:40" s="87" customFormat="1" ht="15.75" hidden="1" customHeight="1">
      <c r="A820" s="90"/>
      <c r="B820" s="164"/>
      <c r="C820" s="96"/>
      <c r="D820" s="96"/>
      <c r="E820" s="96"/>
      <c r="F820" s="96"/>
      <c r="G820" s="96"/>
      <c r="H820" s="96"/>
      <c r="I820" s="96"/>
      <c r="J820" s="90"/>
      <c r="K820" s="90"/>
      <c r="L820" s="90"/>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0"/>
      <c r="AL820" s="90"/>
      <c r="AM820" s="90"/>
      <c r="AN820" s="90"/>
    </row>
    <row r="821" spans="1:40" s="87" customFormat="1" ht="15.75" hidden="1" customHeight="1">
      <c r="A821" s="90"/>
      <c r="B821" s="164"/>
      <c r="C821" s="96"/>
      <c r="D821" s="96"/>
      <c r="E821" s="96"/>
      <c r="F821" s="96"/>
      <c r="G821" s="96"/>
      <c r="H821" s="96"/>
      <c r="I821" s="96"/>
      <c r="J821" s="90"/>
      <c r="K821" s="90"/>
      <c r="L821" s="90"/>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0"/>
      <c r="AL821" s="90"/>
      <c r="AM821" s="90"/>
      <c r="AN821" s="90"/>
    </row>
    <row r="822" spans="1:40" s="87" customFormat="1" ht="15.75" hidden="1" customHeight="1">
      <c r="A822" s="90"/>
      <c r="B822" s="164"/>
      <c r="C822" s="96"/>
      <c r="D822" s="96"/>
      <c r="E822" s="96"/>
      <c r="F822" s="96"/>
      <c r="G822" s="96"/>
      <c r="H822" s="96"/>
      <c r="I822" s="96"/>
      <c r="J822" s="90"/>
      <c r="K822" s="90"/>
      <c r="L822" s="90"/>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0"/>
      <c r="AL822" s="90"/>
      <c r="AM822" s="90"/>
      <c r="AN822" s="90"/>
    </row>
    <row r="823" spans="1:40" s="87" customFormat="1" ht="15.75" hidden="1" customHeight="1">
      <c r="A823" s="90"/>
      <c r="B823" s="164"/>
      <c r="C823" s="96"/>
      <c r="D823" s="96"/>
      <c r="E823" s="96"/>
      <c r="F823" s="96"/>
      <c r="G823" s="96"/>
      <c r="H823" s="96"/>
      <c r="I823" s="96"/>
      <c r="J823" s="90"/>
      <c r="K823" s="90"/>
      <c r="L823" s="90"/>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0"/>
      <c r="AL823" s="90"/>
      <c r="AM823" s="90"/>
      <c r="AN823" s="90"/>
    </row>
    <row r="824" spans="1:40" s="87" customFormat="1" ht="15.75" hidden="1" customHeight="1">
      <c r="A824" s="90"/>
      <c r="B824" s="164"/>
      <c r="C824" s="96"/>
      <c r="D824" s="96"/>
      <c r="E824" s="96"/>
      <c r="F824" s="96"/>
      <c r="G824" s="96"/>
      <c r="H824" s="96"/>
      <c r="I824" s="96"/>
      <c r="J824" s="90"/>
      <c r="K824" s="90"/>
      <c r="L824" s="90"/>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0"/>
      <c r="AL824" s="90"/>
      <c r="AM824" s="90"/>
      <c r="AN824" s="90"/>
    </row>
    <row r="825" spans="1:40" s="87" customFormat="1" ht="15.75" hidden="1" customHeight="1">
      <c r="A825" s="90"/>
      <c r="B825" s="164"/>
      <c r="C825" s="96"/>
      <c r="D825" s="96"/>
      <c r="E825" s="96"/>
      <c r="F825" s="96"/>
      <c r="G825" s="96"/>
      <c r="H825" s="96"/>
      <c r="I825" s="96"/>
      <c r="J825" s="90"/>
      <c r="K825" s="90"/>
      <c r="L825" s="90"/>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0"/>
      <c r="AL825" s="90"/>
      <c r="AM825" s="90"/>
      <c r="AN825" s="90"/>
    </row>
    <row r="826" spans="1:40" s="87" customFormat="1" ht="15.75" hidden="1" customHeight="1">
      <c r="A826" s="90"/>
      <c r="B826" s="164"/>
      <c r="C826" s="96"/>
      <c r="D826" s="96"/>
      <c r="E826" s="96"/>
      <c r="F826" s="96"/>
      <c r="G826" s="96"/>
      <c r="H826" s="96"/>
      <c r="I826" s="96"/>
      <c r="J826" s="90"/>
      <c r="K826" s="90"/>
      <c r="L826" s="90"/>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0"/>
      <c r="AL826" s="90"/>
      <c r="AM826" s="90"/>
      <c r="AN826" s="90"/>
    </row>
    <row r="827" spans="1:40" s="87" customFormat="1" ht="15.75" hidden="1" customHeight="1">
      <c r="A827" s="90"/>
      <c r="B827" s="164"/>
      <c r="C827" s="96"/>
      <c r="D827" s="96"/>
      <c r="E827" s="96"/>
      <c r="F827" s="96"/>
      <c r="G827" s="96"/>
      <c r="H827" s="96"/>
      <c r="I827" s="96"/>
      <c r="J827" s="90"/>
      <c r="K827" s="90"/>
      <c r="L827" s="90"/>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0"/>
      <c r="AL827" s="90"/>
      <c r="AM827" s="90"/>
      <c r="AN827" s="90"/>
    </row>
    <row r="828" spans="1:40" s="87" customFormat="1" ht="15.75" hidden="1" customHeight="1">
      <c r="A828" s="90"/>
      <c r="B828" s="164"/>
      <c r="C828" s="96"/>
      <c r="D828" s="96"/>
      <c r="E828" s="96"/>
      <c r="F828" s="96"/>
      <c r="G828" s="96"/>
      <c r="H828" s="96"/>
      <c r="I828" s="96"/>
      <c r="J828" s="90"/>
      <c r="K828" s="90"/>
      <c r="L828" s="90"/>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0"/>
      <c r="AL828" s="90"/>
      <c r="AM828" s="90"/>
      <c r="AN828" s="90"/>
    </row>
    <row r="829" spans="1:40" s="87" customFormat="1" ht="15.75" hidden="1" customHeight="1">
      <c r="A829" s="90"/>
      <c r="B829" s="164"/>
      <c r="C829" s="96"/>
      <c r="D829" s="96"/>
      <c r="E829" s="96"/>
      <c r="F829" s="96"/>
      <c r="G829" s="96"/>
      <c r="H829" s="96"/>
      <c r="I829" s="96"/>
      <c r="J829" s="90"/>
      <c r="K829" s="90"/>
      <c r="L829" s="90"/>
      <c r="M829" s="90"/>
      <c r="N829" s="90"/>
      <c r="O829" s="90"/>
      <c r="P829" s="90"/>
      <c r="Q829" s="90"/>
      <c r="R829" s="90"/>
      <c r="S829" s="90"/>
      <c r="T829" s="90"/>
      <c r="U829" s="90"/>
      <c r="V829" s="90"/>
      <c r="W829" s="90"/>
      <c r="X829" s="90"/>
      <c r="Y829" s="90"/>
      <c r="Z829" s="90"/>
      <c r="AA829" s="90"/>
      <c r="AB829" s="90"/>
      <c r="AC829" s="90"/>
      <c r="AD829" s="90"/>
      <c r="AE829" s="90"/>
      <c r="AF829" s="90"/>
      <c r="AG829" s="90"/>
      <c r="AH829" s="90"/>
      <c r="AI829" s="90"/>
      <c r="AJ829" s="90"/>
      <c r="AK829" s="90"/>
      <c r="AL829" s="90"/>
      <c r="AM829" s="90"/>
      <c r="AN829" s="90"/>
    </row>
    <row r="830" spans="1:40" s="87" customFormat="1" ht="15.75" hidden="1" customHeight="1">
      <c r="A830" s="90"/>
      <c r="B830" s="164"/>
      <c r="C830" s="96"/>
      <c r="D830" s="96"/>
      <c r="E830" s="96"/>
      <c r="F830" s="96"/>
      <c r="G830" s="96"/>
      <c r="H830" s="96"/>
      <c r="I830" s="96"/>
      <c r="J830" s="90"/>
      <c r="K830" s="90"/>
      <c r="L830" s="90"/>
      <c r="M830" s="90"/>
      <c r="N830" s="90"/>
      <c r="O830" s="90"/>
      <c r="P830" s="90"/>
      <c r="Q830" s="90"/>
      <c r="R830" s="90"/>
      <c r="S830" s="90"/>
      <c r="T830" s="90"/>
      <c r="U830" s="90"/>
      <c r="V830" s="90"/>
      <c r="W830" s="90"/>
      <c r="X830" s="90"/>
      <c r="Y830" s="90"/>
      <c r="Z830" s="90"/>
      <c r="AA830" s="90"/>
      <c r="AB830" s="90"/>
      <c r="AC830" s="90"/>
      <c r="AD830" s="90"/>
      <c r="AE830" s="90"/>
      <c r="AF830" s="90"/>
      <c r="AG830" s="90"/>
      <c r="AH830" s="90"/>
      <c r="AI830" s="90"/>
      <c r="AJ830" s="90"/>
      <c r="AK830" s="90"/>
      <c r="AL830" s="90"/>
      <c r="AM830" s="90"/>
      <c r="AN830" s="90"/>
    </row>
    <row r="831" spans="1:40" s="87" customFormat="1" ht="15.75" hidden="1" customHeight="1">
      <c r="A831" s="90"/>
      <c r="B831" s="164"/>
      <c r="C831" s="96"/>
      <c r="D831" s="96"/>
      <c r="E831" s="96"/>
      <c r="F831" s="96"/>
      <c r="G831" s="96"/>
      <c r="H831" s="96"/>
      <c r="I831" s="96"/>
      <c r="J831" s="90"/>
      <c r="K831" s="90"/>
      <c r="L831" s="90"/>
      <c r="M831" s="90"/>
      <c r="N831" s="90"/>
      <c r="O831" s="90"/>
      <c r="P831" s="90"/>
      <c r="Q831" s="90"/>
      <c r="R831" s="90"/>
      <c r="S831" s="90"/>
      <c r="T831" s="90"/>
      <c r="U831" s="90"/>
      <c r="V831" s="90"/>
      <c r="W831" s="90"/>
      <c r="X831" s="90"/>
      <c r="Y831" s="90"/>
      <c r="Z831" s="90"/>
      <c r="AA831" s="90"/>
      <c r="AB831" s="90"/>
      <c r="AC831" s="90"/>
      <c r="AD831" s="90"/>
      <c r="AE831" s="90"/>
      <c r="AF831" s="90"/>
      <c r="AG831" s="90"/>
      <c r="AH831" s="90"/>
      <c r="AI831" s="90"/>
      <c r="AJ831" s="90"/>
      <c r="AK831" s="90"/>
      <c r="AL831" s="90"/>
      <c r="AM831" s="90"/>
      <c r="AN831" s="90"/>
    </row>
    <row r="832" spans="1:40" s="87" customFormat="1" ht="15.75" hidden="1" customHeight="1">
      <c r="A832" s="90"/>
      <c r="B832" s="164"/>
      <c r="C832" s="96"/>
      <c r="D832" s="96"/>
      <c r="E832" s="96"/>
      <c r="F832" s="96"/>
      <c r="G832" s="96"/>
      <c r="H832" s="96"/>
      <c r="I832" s="96"/>
      <c r="J832" s="90"/>
      <c r="K832" s="90"/>
      <c r="L832" s="90"/>
      <c r="M832" s="90"/>
      <c r="N832" s="90"/>
      <c r="O832" s="90"/>
      <c r="P832" s="90"/>
      <c r="Q832" s="90"/>
      <c r="R832" s="90"/>
      <c r="S832" s="90"/>
      <c r="T832" s="90"/>
      <c r="U832" s="90"/>
      <c r="V832" s="90"/>
      <c r="W832" s="90"/>
      <c r="X832" s="90"/>
      <c r="Y832" s="90"/>
      <c r="Z832" s="90"/>
      <c r="AA832" s="90"/>
      <c r="AB832" s="90"/>
      <c r="AC832" s="90"/>
      <c r="AD832" s="90"/>
      <c r="AE832" s="90"/>
      <c r="AF832" s="90"/>
      <c r="AG832" s="90"/>
      <c r="AH832" s="90"/>
      <c r="AI832" s="90"/>
      <c r="AJ832" s="90"/>
      <c r="AK832" s="90"/>
      <c r="AL832" s="90"/>
      <c r="AM832" s="90"/>
      <c r="AN832" s="90"/>
    </row>
    <row r="833" spans="1:40" s="87" customFormat="1" ht="15.75" hidden="1" customHeight="1">
      <c r="A833" s="90"/>
      <c r="B833" s="164"/>
      <c r="C833" s="96"/>
      <c r="D833" s="96"/>
      <c r="E833" s="96"/>
      <c r="F833" s="96"/>
      <c r="G833" s="96"/>
      <c r="H833" s="96"/>
      <c r="I833" s="96"/>
      <c r="J833" s="90"/>
      <c r="K833" s="90"/>
      <c r="L833" s="90"/>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0"/>
      <c r="AL833" s="90"/>
      <c r="AM833" s="90"/>
      <c r="AN833" s="90"/>
    </row>
    <row r="834" spans="1:40" s="87" customFormat="1" ht="15.75" hidden="1" customHeight="1">
      <c r="A834" s="90"/>
      <c r="B834" s="164"/>
      <c r="C834" s="96"/>
      <c r="D834" s="96"/>
      <c r="E834" s="96"/>
      <c r="F834" s="96"/>
      <c r="G834" s="96"/>
      <c r="H834" s="96"/>
      <c r="I834" s="96"/>
      <c r="J834" s="90"/>
      <c r="K834" s="90"/>
      <c r="L834" s="90"/>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0"/>
      <c r="AL834" s="90"/>
      <c r="AM834" s="90"/>
      <c r="AN834" s="90"/>
    </row>
    <row r="835" spans="1:40" s="87" customFormat="1" ht="15.75" hidden="1" customHeight="1">
      <c r="A835" s="90"/>
      <c r="B835" s="164"/>
      <c r="C835" s="96"/>
      <c r="D835" s="96"/>
      <c r="E835" s="96"/>
      <c r="F835" s="96"/>
      <c r="G835" s="96"/>
      <c r="H835" s="96"/>
      <c r="I835" s="96"/>
      <c r="J835" s="90"/>
      <c r="K835" s="90"/>
      <c r="L835" s="90"/>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0"/>
      <c r="AL835" s="90"/>
      <c r="AM835" s="90"/>
      <c r="AN835" s="90"/>
    </row>
    <row r="836" spans="1:40" s="87" customFormat="1" ht="15.75" hidden="1" customHeight="1">
      <c r="A836" s="90"/>
      <c r="B836" s="164"/>
      <c r="C836" s="96"/>
      <c r="D836" s="96"/>
      <c r="E836" s="96"/>
      <c r="F836" s="96"/>
      <c r="G836" s="96"/>
      <c r="H836" s="96"/>
      <c r="I836" s="96"/>
      <c r="J836" s="90"/>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0"/>
      <c r="AN836" s="90"/>
    </row>
    <row r="837" spans="1:40" s="87" customFormat="1" ht="15.75" hidden="1" customHeight="1">
      <c r="A837" s="90"/>
      <c r="B837" s="164"/>
      <c r="C837" s="96"/>
      <c r="D837" s="96"/>
      <c r="E837" s="96"/>
      <c r="F837" s="96"/>
      <c r="G837" s="96"/>
      <c r="H837" s="96"/>
      <c r="I837" s="96"/>
      <c r="J837" s="90"/>
      <c r="K837" s="90"/>
      <c r="L837" s="90"/>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0"/>
      <c r="AL837" s="90"/>
      <c r="AM837" s="90"/>
      <c r="AN837" s="90"/>
    </row>
    <row r="838" spans="1:40" s="87" customFormat="1" ht="15.75" hidden="1" customHeight="1">
      <c r="A838" s="90"/>
      <c r="B838" s="164"/>
      <c r="C838" s="96"/>
      <c r="D838" s="96"/>
      <c r="E838" s="96"/>
      <c r="F838" s="96"/>
      <c r="G838" s="96"/>
      <c r="H838" s="96"/>
      <c r="I838" s="96"/>
      <c r="J838" s="90"/>
      <c r="K838" s="90"/>
      <c r="L838" s="90"/>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0"/>
      <c r="AL838" s="90"/>
      <c r="AM838" s="90"/>
      <c r="AN838" s="90"/>
    </row>
    <row r="839" spans="1:40" s="87" customFormat="1" ht="15.75" hidden="1" customHeight="1">
      <c r="A839" s="90"/>
      <c r="B839" s="164"/>
      <c r="C839" s="96"/>
      <c r="D839" s="96"/>
      <c r="E839" s="96"/>
      <c r="F839" s="96"/>
      <c r="G839" s="96"/>
      <c r="H839" s="96"/>
      <c r="I839" s="96"/>
      <c r="J839" s="90"/>
      <c r="K839" s="90"/>
      <c r="L839" s="90"/>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0"/>
      <c r="AL839" s="90"/>
      <c r="AM839" s="90"/>
      <c r="AN839" s="90"/>
    </row>
    <row r="840" spans="1:40" s="87" customFormat="1" ht="15.75" hidden="1" customHeight="1">
      <c r="A840" s="90"/>
      <c r="B840" s="164"/>
      <c r="C840" s="96"/>
      <c r="D840" s="96"/>
      <c r="E840" s="96"/>
      <c r="F840" s="96"/>
      <c r="G840" s="96"/>
      <c r="H840" s="96"/>
      <c r="I840" s="96"/>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0"/>
      <c r="AL840" s="90"/>
      <c r="AM840" s="90"/>
      <c r="AN840" s="90"/>
    </row>
    <row r="841" spans="1:40" s="87" customFormat="1" ht="15.75" hidden="1" customHeight="1">
      <c r="A841" s="90"/>
      <c r="B841" s="164"/>
      <c r="C841" s="96"/>
      <c r="D841" s="96"/>
      <c r="E841" s="96"/>
      <c r="F841" s="96"/>
      <c r="G841" s="96"/>
      <c r="H841" s="96"/>
      <c r="I841" s="96"/>
      <c r="J841" s="90"/>
      <c r="K841" s="90"/>
      <c r="L841" s="90"/>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0"/>
      <c r="AL841" s="90"/>
      <c r="AM841" s="90"/>
      <c r="AN841" s="90"/>
    </row>
    <row r="842" spans="1:40" s="87" customFormat="1" ht="15.75" hidden="1" customHeight="1">
      <c r="A842" s="90"/>
      <c r="B842" s="164"/>
      <c r="C842" s="96"/>
      <c r="D842" s="96"/>
      <c r="E842" s="96"/>
      <c r="F842" s="96"/>
      <c r="G842" s="96"/>
      <c r="H842" s="96"/>
      <c r="I842" s="96"/>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row>
    <row r="843" spans="1:40" s="87" customFormat="1" ht="15.75" hidden="1" customHeight="1">
      <c r="A843" s="90"/>
      <c r="B843" s="164"/>
      <c r="C843" s="96"/>
      <c r="D843" s="96"/>
      <c r="E843" s="96"/>
      <c r="F843" s="96"/>
      <c r="G843" s="96"/>
      <c r="H843" s="96"/>
      <c r="I843" s="96"/>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row>
    <row r="844" spans="1:40" s="87" customFormat="1" ht="15.75" hidden="1" customHeight="1">
      <c r="A844" s="90"/>
      <c r="B844" s="164"/>
      <c r="C844" s="96"/>
      <c r="D844" s="96"/>
      <c r="E844" s="96"/>
      <c r="F844" s="96"/>
      <c r="G844" s="96"/>
      <c r="H844" s="96"/>
      <c r="I844" s="96"/>
      <c r="J844" s="90"/>
      <c r="K844" s="90"/>
      <c r="L844" s="90"/>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90"/>
      <c r="AM844" s="90"/>
      <c r="AN844" s="90"/>
    </row>
    <row r="845" spans="1:40" s="87" customFormat="1" ht="15.75" hidden="1" customHeight="1">
      <c r="A845" s="90"/>
      <c r="B845" s="164"/>
      <c r="C845" s="96"/>
      <c r="D845" s="96"/>
      <c r="E845" s="96"/>
      <c r="F845" s="96"/>
      <c r="G845" s="96"/>
      <c r="H845" s="96"/>
      <c r="I845" s="96"/>
      <c r="J845" s="90"/>
      <c r="K845" s="90"/>
      <c r="L845" s="90"/>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0"/>
      <c r="AL845" s="90"/>
      <c r="AM845" s="90"/>
      <c r="AN845" s="90"/>
    </row>
    <row r="846" spans="1:40" s="87" customFormat="1" ht="15.75" hidden="1" customHeight="1">
      <c r="A846" s="90"/>
      <c r="B846" s="164"/>
      <c r="C846" s="96"/>
      <c r="D846" s="96"/>
      <c r="E846" s="96"/>
      <c r="F846" s="96"/>
      <c r="G846" s="96"/>
      <c r="H846" s="96"/>
      <c r="I846" s="96"/>
      <c r="J846" s="90"/>
      <c r="K846" s="90"/>
      <c r="L846" s="90"/>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0"/>
      <c r="AL846" s="90"/>
      <c r="AM846" s="90"/>
      <c r="AN846" s="90"/>
    </row>
    <row r="847" spans="1:40" s="87" customFormat="1" ht="15.75" hidden="1" customHeight="1">
      <c r="A847" s="90"/>
      <c r="B847" s="164"/>
      <c r="C847" s="96"/>
      <c r="D847" s="96"/>
      <c r="E847" s="96"/>
      <c r="F847" s="96"/>
      <c r="G847" s="96"/>
      <c r="H847" s="96"/>
      <c r="I847" s="96"/>
      <c r="J847" s="90"/>
      <c r="K847" s="90"/>
      <c r="L847" s="90"/>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0"/>
      <c r="AL847" s="90"/>
      <c r="AM847" s="90"/>
      <c r="AN847" s="90"/>
    </row>
    <row r="848" spans="1:40" s="87" customFormat="1" ht="15.75" hidden="1" customHeight="1">
      <c r="A848" s="90"/>
      <c r="B848" s="164"/>
      <c r="C848" s="96"/>
      <c r="D848" s="96"/>
      <c r="E848" s="96"/>
      <c r="F848" s="96"/>
      <c r="G848" s="96"/>
      <c r="H848" s="96"/>
      <c r="I848" s="96"/>
      <c r="J848" s="90"/>
      <c r="K848" s="90"/>
      <c r="L848" s="90"/>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0"/>
      <c r="AL848" s="90"/>
      <c r="AM848" s="90"/>
      <c r="AN848" s="90"/>
    </row>
    <row r="849" spans="1:40" s="87" customFormat="1" ht="15.75" hidden="1" customHeight="1">
      <c r="A849" s="90"/>
      <c r="B849" s="164"/>
      <c r="C849" s="96"/>
      <c r="D849" s="96"/>
      <c r="E849" s="96"/>
      <c r="F849" s="96"/>
      <c r="G849" s="96"/>
      <c r="H849" s="96"/>
      <c r="I849" s="96"/>
      <c r="J849" s="90"/>
      <c r="K849" s="90"/>
      <c r="L849" s="90"/>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0"/>
      <c r="AL849" s="90"/>
      <c r="AM849" s="90"/>
      <c r="AN849" s="90"/>
    </row>
    <row r="850" spans="1:40" s="87" customFormat="1" ht="15.75" hidden="1" customHeight="1">
      <c r="A850" s="90"/>
      <c r="B850" s="164"/>
      <c r="C850" s="96"/>
      <c r="D850" s="96"/>
      <c r="E850" s="96"/>
      <c r="F850" s="96"/>
      <c r="G850" s="96"/>
      <c r="H850" s="96"/>
      <c r="I850" s="96"/>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0"/>
      <c r="AL850" s="90"/>
      <c r="AM850" s="90"/>
      <c r="AN850" s="90"/>
    </row>
    <row r="851" spans="1:40" s="87" customFormat="1" ht="15.75" hidden="1" customHeight="1">
      <c r="A851" s="90"/>
      <c r="B851" s="164"/>
      <c r="C851" s="96"/>
      <c r="D851" s="96"/>
      <c r="E851" s="96"/>
      <c r="F851" s="96"/>
      <c r="G851" s="96"/>
      <c r="H851" s="96"/>
      <c r="I851" s="96"/>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0"/>
      <c r="AL851" s="90"/>
      <c r="AM851" s="90"/>
      <c r="AN851" s="90"/>
    </row>
    <row r="852" spans="1:40" s="87" customFormat="1" ht="15.75" hidden="1" customHeight="1">
      <c r="A852" s="90"/>
      <c r="B852" s="164"/>
      <c r="C852" s="96"/>
      <c r="D852" s="96"/>
      <c r="E852" s="96"/>
      <c r="F852" s="96"/>
      <c r="G852" s="96"/>
      <c r="H852" s="96"/>
      <c r="I852" s="96"/>
      <c r="J852" s="90"/>
      <c r="K852" s="90"/>
      <c r="L852" s="90"/>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0"/>
      <c r="AL852" s="90"/>
      <c r="AM852" s="90"/>
      <c r="AN852" s="90"/>
    </row>
    <row r="853" spans="1:40" s="87" customFormat="1" ht="15.75" hidden="1" customHeight="1">
      <c r="A853" s="90"/>
      <c r="B853" s="164"/>
      <c r="C853" s="96"/>
      <c r="D853" s="96"/>
      <c r="E853" s="96"/>
      <c r="F853" s="96"/>
      <c r="G853" s="96"/>
      <c r="H853" s="96"/>
      <c r="I853" s="96"/>
      <c r="J853" s="90"/>
      <c r="K853" s="90"/>
      <c r="L853" s="90"/>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0"/>
      <c r="AL853" s="90"/>
      <c r="AM853" s="90"/>
      <c r="AN853" s="90"/>
    </row>
    <row r="854" spans="1:40" s="87" customFormat="1" ht="15.75" hidden="1" customHeight="1">
      <c r="A854" s="90"/>
      <c r="B854" s="164"/>
      <c r="C854" s="96"/>
      <c r="D854" s="96"/>
      <c r="E854" s="96"/>
      <c r="F854" s="96"/>
      <c r="G854" s="96"/>
      <c r="H854" s="96"/>
      <c r="I854" s="96"/>
      <c r="J854" s="90"/>
      <c r="K854" s="90"/>
      <c r="L854" s="90"/>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0"/>
      <c r="AL854" s="90"/>
      <c r="AM854" s="90"/>
      <c r="AN854" s="90"/>
    </row>
    <row r="855" spans="1:40" s="87" customFormat="1" ht="15.75" hidden="1" customHeight="1">
      <c r="A855" s="90"/>
      <c r="B855" s="164"/>
      <c r="C855" s="96"/>
      <c r="D855" s="96"/>
      <c r="E855" s="96"/>
      <c r="F855" s="96"/>
      <c r="G855" s="96"/>
      <c r="H855" s="96"/>
      <c r="I855" s="96"/>
      <c r="J855" s="90"/>
      <c r="K855" s="90"/>
      <c r="L855" s="90"/>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0"/>
      <c r="AL855" s="90"/>
      <c r="AM855" s="90"/>
      <c r="AN855" s="90"/>
    </row>
    <row r="856" spans="1:40" s="87" customFormat="1" ht="15.75" hidden="1" customHeight="1">
      <c r="A856" s="90"/>
      <c r="B856" s="164"/>
      <c r="C856" s="96"/>
      <c r="D856" s="96"/>
      <c r="E856" s="96"/>
      <c r="F856" s="96"/>
      <c r="G856" s="96"/>
      <c r="H856" s="96"/>
      <c r="I856" s="96"/>
      <c r="J856" s="90"/>
      <c r="K856" s="90"/>
      <c r="L856" s="90"/>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0"/>
      <c r="AL856" s="90"/>
      <c r="AM856" s="90"/>
      <c r="AN856" s="90"/>
    </row>
    <row r="857" spans="1:40" s="87" customFormat="1" ht="15.75" hidden="1" customHeight="1">
      <c r="A857" s="90"/>
      <c r="B857" s="164"/>
      <c r="C857" s="96"/>
      <c r="D857" s="96"/>
      <c r="E857" s="96"/>
      <c r="F857" s="96"/>
      <c r="G857" s="96"/>
      <c r="H857" s="96"/>
      <c r="I857" s="96"/>
      <c r="J857" s="90"/>
      <c r="K857" s="90"/>
      <c r="L857" s="90"/>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0"/>
      <c r="AL857" s="90"/>
      <c r="AM857" s="90"/>
      <c r="AN857" s="90"/>
    </row>
    <row r="858" spans="1:40" s="87" customFormat="1" ht="15.75" hidden="1" customHeight="1">
      <c r="A858" s="90"/>
      <c r="B858" s="164"/>
      <c r="C858" s="96"/>
      <c r="D858" s="96"/>
      <c r="E858" s="96"/>
      <c r="F858" s="96"/>
      <c r="G858" s="96"/>
      <c r="H858" s="96"/>
      <c r="I858" s="96"/>
      <c r="J858" s="90"/>
      <c r="K858" s="90"/>
      <c r="L858" s="90"/>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0"/>
      <c r="AL858" s="90"/>
      <c r="AM858" s="90"/>
      <c r="AN858" s="90"/>
    </row>
    <row r="859" spans="1:40" s="87" customFormat="1" ht="15.75" hidden="1" customHeight="1">
      <c r="A859" s="90"/>
      <c r="B859" s="164"/>
      <c r="C859" s="96"/>
      <c r="D859" s="96"/>
      <c r="E859" s="96"/>
      <c r="F859" s="96"/>
      <c r="G859" s="96"/>
      <c r="H859" s="96"/>
      <c r="I859" s="96"/>
      <c r="J859" s="90"/>
      <c r="K859" s="90"/>
      <c r="L859" s="90"/>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0"/>
      <c r="AL859" s="90"/>
      <c r="AM859" s="90"/>
      <c r="AN859" s="90"/>
    </row>
    <row r="860" spans="1:40" s="87" customFormat="1" ht="15.75" hidden="1" customHeight="1">
      <c r="A860" s="90"/>
      <c r="B860" s="164"/>
      <c r="C860" s="96"/>
      <c r="D860" s="96"/>
      <c r="E860" s="96"/>
      <c r="F860" s="96"/>
      <c r="G860" s="96"/>
      <c r="H860" s="96"/>
      <c r="I860" s="96"/>
      <c r="J860" s="90"/>
      <c r="K860" s="90"/>
      <c r="L860" s="90"/>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0"/>
      <c r="AL860" s="90"/>
      <c r="AM860" s="90"/>
      <c r="AN860" s="90"/>
    </row>
    <row r="861" spans="1:40" s="87" customFormat="1" ht="15.75" hidden="1" customHeight="1">
      <c r="A861" s="90"/>
      <c r="B861" s="164"/>
      <c r="C861" s="96"/>
      <c r="D861" s="96"/>
      <c r="E861" s="96"/>
      <c r="F861" s="96"/>
      <c r="G861" s="96"/>
      <c r="H861" s="96"/>
      <c r="I861" s="96"/>
      <c r="J861" s="90"/>
      <c r="K861" s="90"/>
      <c r="L861" s="90"/>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0"/>
      <c r="AL861" s="90"/>
      <c r="AM861" s="90"/>
      <c r="AN861" s="90"/>
    </row>
    <row r="862" spans="1:40" s="87" customFormat="1" ht="15.75" hidden="1" customHeight="1">
      <c r="A862" s="90"/>
      <c r="B862" s="164"/>
      <c r="C862" s="96"/>
      <c r="D862" s="96"/>
      <c r="E862" s="96"/>
      <c r="F862" s="96"/>
      <c r="G862" s="96"/>
      <c r="H862" s="96"/>
      <c r="I862" s="96"/>
      <c r="J862" s="90"/>
      <c r="K862" s="90"/>
      <c r="L862" s="90"/>
      <c r="M862" s="90"/>
      <c r="N862" s="90"/>
      <c r="O862" s="90"/>
      <c r="P862" s="90"/>
      <c r="Q862" s="90"/>
      <c r="R862" s="90"/>
      <c r="S862" s="90"/>
      <c r="T862" s="90"/>
      <c r="U862" s="90"/>
      <c r="V862" s="90"/>
      <c r="W862" s="90"/>
      <c r="X862" s="90"/>
      <c r="Y862" s="90"/>
      <c r="Z862" s="90"/>
      <c r="AA862" s="90"/>
      <c r="AB862" s="90"/>
      <c r="AC862" s="90"/>
      <c r="AD862" s="90"/>
      <c r="AE862" s="90"/>
      <c r="AF862" s="90"/>
      <c r="AG862" s="90"/>
      <c r="AH862" s="90"/>
      <c r="AI862" s="90"/>
      <c r="AJ862" s="90"/>
      <c r="AK862" s="90"/>
      <c r="AL862" s="90"/>
      <c r="AM862" s="90"/>
      <c r="AN862" s="90"/>
    </row>
    <row r="863" spans="1:40" s="87" customFormat="1" ht="15.75" hidden="1" customHeight="1">
      <c r="A863" s="90"/>
      <c r="B863" s="164"/>
      <c r="C863" s="96"/>
      <c r="D863" s="96"/>
      <c r="E863" s="96"/>
      <c r="F863" s="96"/>
      <c r="G863" s="96"/>
      <c r="H863" s="96"/>
      <c r="I863" s="96"/>
      <c r="J863" s="90"/>
      <c r="K863" s="90"/>
      <c r="L863" s="90"/>
      <c r="M863" s="90"/>
      <c r="N863" s="90"/>
      <c r="O863" s="90"/>
      <c r="P863" s="90"/>
      <c r="Q863" s="90"/>
      <c r="R863" s="90"/>
      <c r="S863" s="90"/>
      <c r="T863" s="90"/>
      <c r="U863" s="90"/>
      <c r="V863" s="90"/>
      <c r="W863" s="90"/>
      <c r="X863" s="90"/>
      <c r="Y863" s="90"/>
      <c r="Z863" s="90"/>
      <c r="AA863" s="90"/>
      <c r="AB863" s="90"/>
      <c r="AC863" s="90"/>
      <c r="AD863" s="90"/>
      <c r="AE863" s="90"/>
      <c r="AF863" s="90"/>
      <c r="AG863" s="90"/>
      <c r="AH863" s="90"/>
      <c r="AI863" s="90"/>
      <c r="AJ863" s="90"/>
      <c r="AK863" s="90"/>
      <c r="AL863" s="90"/>
      <c r="AM863" s="90"/>
      <c r="AN863" s="90"/>
    </row>
    <row r="864" spans="1:40" s="87" customFormat="1" ht="15.75" hidden="1" customHeight="1">
      <c r="A864" s="90"/>
      <c r="B864" s="164"/>
      <c r="C864" s="96"/>
      <c r="D864" s="96"/>
      <c r="E864" s="96"/>
      <c r="F864" s="96"/>
      <c r="G864" s="96"/>
      <c r="H864" s="96"/>
      <c r="I864" s="96"/>
      <c r="J864" s="90"/>
      <c r="K864" s="90"/>
      <c r="L864" s="90"/>
      <c r="M864" s="90"/>
      <c r="N864" s="90"/>
      <c r="O864" s="90"/>
      <c r="P864" s="90"/>
      <c r="Q864" s="90"/>
      <c r="R864" s="90"/>
      <c r="S864" s="90"/>
      <c r="T864" s="90"/>
      <c r="U864" s="90"/>
      <c r="V864" s="90"/>
      <c r="W864" s="90"/>
      <c r="X864" s="90"/>
      <c r="Y864" s="90"/>
      <c r="Z864" s="90"/>
      <c r="AA864" s="90"/>
      <c r="AB864" s="90"/>
      <c r="AC864" s="90"/>
      <c r="AD864" s="90"/>
      <c r="AE864" s="90"/>
      <c r="AF864" s="90"/>
      <c r="AG864" s="90"/>
      <c r="AH864" s="90"/>
      <c r="AI864" s="90"/>
      <c r="AJ864" s="90"/>
      <c r="AK864" s="90"/>
      <c r="AL864" s="90"/>
      <c r="AM864" s="90"/>
      <c r="AN864" s="90"/>
    </row>
    <row r="865" spans="1:40" s="87" customFormat="1" ht="15.75" hidden="1" customHeight="1">
      <c r="A865" s="90"/>
      <c r="B865" s="164"/>
      <c r="C865" s="96"/>
      <c r="D865" s="96"/>
      <c r="E865" s="96"/>
      <c r="F865" s="96"/>
      <c r="G865" s="96"/>
      <c r="H865" s="96"/>
      <c r="I865" s="96"/>
      <c r="J865" s="90"/>
      <c r="K865" s="90"/>
      <c r="L865" s="90"/>
      <c r="M865" s="90"/>
      <c r="N865" s="90"/>
      <c r="O865" s="90"/>
      <c r="P865" s="90"/>
      <c r="Q865" s="90"/>
      <c r="R865" s="90"/>
      <c r="S865" s="90"/>
      <c r="T865" s="90"/>
      <c r="U865" s="90"/>
      <c r="V865" s="90"/>
      <c r="W865" s="90"/>
      <c r="X865" s="90"/>
      <c r="Y865" s="90"/>
      <c r="Z865" s="90"/>
      <c r="AA865" s="90"/>
      <c r="AB865" s="90"/>
      <c r="AC865" s="90"/>
      <c r="AD865" s="90"/>
      <c r="AE865" s="90"/>
      <c r="AF865" s="90"/>
      <c r="AG865" s="90"/>
      <c r="AH865" s="90"/>
      <c r="AI865" s="90"/>
      <c r="AJ865" s="90"/>
      <c r="AK865" s="90"/>
      <c r="AL865" s="90"/>
      <c r="AM865" s="90"/>
      <c r="AN865" s="90"/>
    </row>
    <row r="866" spans="1:40" s="87" customFormat="1" ht="15.75" hidden="1" customHeight="1">
      <c r="A866" s="90"/>
      <c r="B866" s="164"/>
      <c r="C866" s="96"/>
      <c r="D866" s="96"/>
      <c r="E866" s="96"/>
      <c r="F866" s="96"/>
      <c r="G866" s="96"/>
      <c r="H866" s="96"/>
      <c r="I866" s="96"/>
      <c r="J866" s="90"/>
      <c r="K866" s="90"/>
      <c r="L866" s="90"/>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0"/>
      <c r="AL866" s="90"/>
      <c r="AM866" s="90"/>
      <c r="AN866" s="90"/>
    </row>
    <row r="867" spans="1:40" s="87" customFormat="1" ht="15.75" hidden="1" customHeight="1">
      <c r="A867" s="90"/>
      <c r="B867" s="164"/>
      <c r="C867" s="96"/>
      <c r="D867" s="96"/>
      <c r="E867" s="96"/>
      <c r="F867" s="96"/>
      <c r="G867" s="96"/>
      <c r="H867" s="96"/>
      <c r="I867" s="96"/>
      <c r="J867" s="90"/>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0"/>
      <c r="AN867" s="90"/>
    </row>
    <row r="868" spans="1:40" s="87" customFormat="1" ht="15.75" hidden="1" customHeight="1">
      <c r="A868" s="90"/>
      <c r="B868" s="164"/>
      <c r="C868" s="96"/>
      <c r="D868" s="96"/>
      <c r="E868" s="96"/>
      <c r="F868" s="96"/>
      <c r="G868" s="96"/>
      <c r="H868" s="96"/>
      <c r="I868" s="96"/>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0"/>
      <c r="AL868" s="90"/>
      <c r="AM868" s="90"/>
      <c r="AN868" s="90"/>
    </row>
    <row r="869" spans="1:40" s="87" customFormat="1" ht="15.75" hidden="1" customHeight="1">
      <c r="A869" s="90"/>
      <c r="B869" s="164"/>
      <c r="C869" s="96"/>
      <c r="D869" s="96"/>
      <c r="E869" s="96"/>
      <c r="F869" s="96"/>
      <c r="G869" s="96"/>
      <c r="H869" s="96"/>
      <c r="I869" s="96"/>
      <c r="J869" s="90"/>
      <c r="K869" s="90"/>
      <c r="L869" s="90"/>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0"/>
      <c r="AL869" s="90"/>
      <c r="AM869" s="90"/>
      <c r="AN869" s="90"/>
    </row>
    <row r="870" spans="1:40" s="87" customFormat="1" ht="15.75" hidden="1" customHeight="1">
      <c r="A870" s="90"/>
      <c r="B870" s="164"/>
      <c r="C870" s="96"/>
      <c r="D870" s="96"/>
      <c r="E870" s="96"/>
      <c r="F870" s="96"/>
      <c r="G870" s="96"/>
      <c r="H870" s="96"/>
      <c r="I870" s="96"/>
      <c r="J870" s="90"/>
      <c r="K870" s="90"/>
      <c r="L870" s="90"/>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0"/>
      <c r="AL870" s="90"/>
      <c r="AM870" s="90"/>
      <c r="AN870" s="90"/>
    </row>
    <row r="871" spans="1:40" s="87" customFormat="1" ht="15.75" hidden="1" customHeight="1">
      <c r="A871" s="90"/>
      <c r="B871" s="164"/>
      <c r="C871" s="96"/>
      <c r="D871" s="96"/>
      <c r="E871" s="96"/>
      <c r="F871" s="96"/>
      <c r="G871" s="96"/>
      <c r="H871" s="96"/>
      <c r="I871" s="96"/>
      <c r="J871" s="90"/>
      <c r="K871" s="90"/>
      <c r="L871" s="90"/>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0"/>
      <c r="AL871" s="90"/>
      <c r="AM871" s="90"/>
      <c r="AN871" s="90"/>
    </row>
    <row r="872" spans="1:40" s="87" customFormat="1" ht="15.75" hidden="1" customHeight="1">
      <c r="A872" s="90"/>
      <c r="B872" s="164"/>
      <c r="C872" s="96"/>
      <c r="D872" s="96"/>
      <c r="E872" s="96"/>
      <c r="F872" s="96"/>
      <c r="G872" s="96"/>
      <c r="H872" s="96"/>
      <c r="I872" s="96"/>
      <c r="J872" s="90"/>
      <c r="K872" s="90"/>
      <c r="L872" s="90"/>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0"/>
      <c r="AL872" s="90"/>
      <c r="AM872" s="90"/>
      <c r="AN872" s="90"/>
    </row>
    <row r="873" spans="1:40" s="87" customFormat="1" ht="15.75" hidden="1" customHeight="1">
      <c r="A873" s="90"/>
      <c r="B873" s="164"/>
      <c r="C873" s="96"/>
      <c r="D873" s="96"/>
      <c r="E873" s="96"/>
      <c r="F873" s="96"/>
      <c r="G873" s="96"/>
      <c r="H873" s="96"/>
      <c r="I873" s="96"/>
      <c r="J873" s="90"/>
      <c r="K873" s="90"/>
      <c r="L873" s="90"/>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0"/>
      <c r="AL873" s="90"/>
      <c r="AM873" s="90"/>
      <c r="AN873" s="90"/>
    </row>
    <row r="874" spans="1:40" s="87" customFormat="1" ht="15.75" hidden="1" customHeight="1">
      <c r="A874" s="90"/>
      <c r="B874" s="164"/>
      <c r="C874" s="96"/>
      <c r="D874" s="96"/>
      <c r="E874" s="96"/>
      <c r="F874" s="96"/>
      <c r="G874" s="96"/>
      <c r="H874" s="96"/>
      <c r="I874" s="96"/>
      <c r="J874" s="90"/>
      <c r="K874" s="90"/>
      <c r="L874" s="90"/>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0"/>
      <c r="AL874" s="90"/>
      <c r="AM874" s="90"/>
      <c r="AN874" s="90"/>
    </row>
    <row r="875" spans="1:40" s="87" customFormat="1" ht="15.75" hidden="1" customHeight="1">
      <c r="A875" s="90"/>
      <c r="B875" s="164"/>
      <c r="C875" s="96"/>
      <c r="D875" s="96"/>
      <c r="E875" s="96"/>
      <c r="F875" s="96"/>
      <c r="G875" s="96"/>
      <c r="H875" s="96"/>
      <c r="I875" s="96"/>
      <c r="J875" s="90"/>
      <c r="K875" s="90"/>
      <c r="L875" s="90"/>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90"/>
      <c r="AM875" s="90"/>
      <c r="AN875" s="90"/>
    </row>
    <row r="876" spans="1:40" s="87" customFormat="1" ht="15.75" hidden="1" customHeight="1">
      <c r="A876" s="90"/>
      <c r="B876" s="164"/>
      <c r="C876" s="96"/>
      <c r="D876" s="96"/>
      <c r="E876" s="96"/>
      <c r="F876" s="96"/>
      <c r="G876" s="96"/>
      <c r="H876" s="96"/>
      <c r="I876" s="96"/>
      <c r="J876" s="90"/>
      <c r="K876" s="90"/>
      <c r="L876" s="90"/>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0"/>
      <c r="AL876" s="90"/>
      <c r="AM876" s="90"/>
      <c r="AN876" s="90"/>
    </row>
    <row r="877" spans="1:40" s="87" customFormat="1" ht="15.75" hidden="1" customHeight="1">
      <c r="A877" s="90"/>
      <c r="B877" s="164"/>
      <c r="C877" s="96"/>
      <c r="D877" s="96"/>
      <c r="E877" s="96"/>
      <c r="F877" s="96"/>
      <c r="G877" s="96"/>
      <c r="H877" s="96"/>
      <c r="I877" s="96"/>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row>
    <row r="878" spans="1:40" s="87" customFormat="1" ht="15.75" hidden="1" customHeight="1">
      <c r="A878" s="90"/>
      <c r="B878" s="164"/>
      <c r="C878" s="96"/>
      <c r="D878" s="96"/>
      <c r="E878" s="96"/>
      <c r="F878" s="96"/>
      <c r="G878" s="96"/>
      <c r="H878" s="96"/>
      <c r="I878" s="96"/>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row>
    <row r="879" spans="1:40" s="87" customFormat="1" ht="15.75" hidden="1" customHeight="1">
      <c r="A879" s="90"/>
      <c r="B879" s="164"/>
      <c r="C879" s="96"/>
      <c r="D879" s="96"/>
      <c r="E879" s="96"/>
      <c r="F879" s="96"/>
      <c r="G879" s="96"/>
      <c r="H879" s="96"/>
      <c r="I879" s="96"/>
      <c r="J879" s="90"/>
      <c r="K879" s="90"/>
      <c r="L879" s="90"/>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0"/>
      <c r="AL879" s="90"/>
      <c r="AM879" s="90"/>
      <c r="AN879" s="90"/>
    </row>
    <row r="880" spans="1:40" s="87" customFormat="1" ht="15.75" hidden="1" customHeight="1">
      <c r="A880" s="90"/>
      <c r="B880" s="164"/>
      <c r="C880" s="96"/>
      <c r="D880" s="96"/>
      <c r="E880" s="96"/>
      <c r="F880" s="96"/>
      <c r="G880" s="96"/>
      <c r="H880" s="96"/>
      <c r="I880" s="96"/>
      <c r="J880" s="90"/>
      <c r="K880" s="90"/>
      <c r="L880" s="90"/>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0"/>
      <c r="AL880" s="90"/>
      <c r="AM880" s="90"/>
      <c r="AN880" s="90"/>
    </row>
    <row r="881" spans="1:40" s="87" customFormat="1" ht="15.75" hidden="1" customHeight="1">
      <c r="A881" s="90"/>
      <c r="B881" s="164"/>
      <c r="C881" s="96"/>
      <c r="D881" s="96"/>
      <c r="E881" s="96"/>
      <c r="F881" s="96"/>
      <c r="G881" s="96"/>
      <c r="H881" s="96"/>
      <c r="I881" s="96"/>
      <c r="J881" s="90"/>
      <c r="K881" s="90"/>
      <c r="L881" s="90"/>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0"/>
      <c r="AL881" s="90"/>
      <c r="AM881" s="90"/>
      <c r="AN881" s="90"/>
    </row>
    <row r="882" spans="1:40" s="87" customFormat="1" ht="15.75" hidden="1" customHeight="1">
      <c r="A882" s="90"/>
      <c r="B882" s="164"/>
      <c r="C882" s="96"/>
      <c r="D882" s="96"/>
      <c r="E882" s="96"/>
      <c r="F882" s="96"/>
      <c r="G882" s="96"/>
      <c r="H882" s="96"/>
      <c r="I882" s="96"/>
      <c r="J882" s="90"/>
      <c r="K882" s="90"/>
      <c r="L882" s="90"/>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0"/>
      <c r="AL882" s="90"/>
      <c r="AM882" s="90"/>
      <c r="AN882" s="90"/>
    </row>
    <row r="883" spans="1:40" s="87" customFormat="1" ht="15.75" hidden="1" customHeight="1">
      <c r="A883" s="90"/>
      <c r="B883" s="164"/>
      <c r="C883" s="96"/>
      <c r="D883" s="96"/>
      <c r="E883" s="96"/>
      <c r="F883" s="96"/>
      <c r="G883" s="96"/>
      <c r="H883" s="96"/>
      <c r="I883" s="96"/>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0"/>
      <c r="AL883" s="90"/>
      <c r="AM883" s="90"/>
      <c r="AN883" s="90"/>
    </row>
    <row r="884" spans="1:40" s="87" customFormat="1" ht="15.75" hidden="1" customHeight="1">
      <c r="A884" s="90"/>
      <c r="B884" s="164"/>
      <c r="C884" s="96"/>
      <c r="D884" s="96"/>
      <c r="E884" s="96"/>
      <c r="F884" s="96"/>
      <c r="G884" s="96"/>
      <c r="H884" s="96"/>
      <c r="I884" s="96"/>
      <c r="J884" s="90"/>
      <c r="K884" s="90"/>
      <c r="L884" s="90"/>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0"/>
      <c r="AL884" s="90"/>
      <c r="AM884" s="90"/>
      <c r="AN884" s="90"/>
    </row>
    <row r="885" spans="1:40" s="87" customFormat="1" ht="15.75" hidden="1" customHeight="1">
      <c r="A885" s="90"/>
      <c r="B885" s="164"/>
      <c r="C885" s="96"/>
      <c r="D885" s="96"/>
      <c r="E885" s="96"/>
      <c r="F885" s="96"/>
      <c r="G885" s="96"/>
      <c r="H885" s="96"/>
      <c r="I885" s="96"/>
      <c r="J885" s="90"/>
      <c r="K885" s="90"/>
      <c r="L885" s="90"/>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0"/>
      <c r="AL885" s="90"/>
      <c r="AM885" s="90"/>
      <c r="AN885" s="90"/>
    </row>
    <row r="886" spans="1:40" s="87" customFormat="1" ht="15.75" hidden="1" customHeight="1">
      <c r="A886" s="90"/>
      <c r="B886" s="164"/>
      <c r="C886" s="96"/>
      <c r="D886" s="96"/>
      <c r="E886" s="96"/>
      <c r="F886" s="96"/>
      <c r="G886" s="96"/>
      <c r="H886" s="96"/>
      <c r="I886" s="96"/>
      <c r="J886" s="90"/>
      <c r="K886" s="90"/>
      <c r="L886" s="90"/>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0"/>
      <c r="AL886" s="90"/>
      <c r="AM886" s="90"/>
      <c r="AN886" s="90"/>
    </row>
    <row r="887" spans="1:40" s="87" customFormat="1" ht="15.75" hidden="1" customHeight="1">
      <c r="A887" s="90"/>
      <c r="B887" s="164"/>
      <c r="C887" s="96"/>
      <c r="D887" s="96"/>
      <c r="E887" s="96"/>
      <c r="F887" s="96"/>
      <c r="G887" s="96"/>
      <c r="H887" s="96"/>
      <c r="I887" s="96"/>
      <c r="J887" s="90"/>
      <c r="K887" s="90"/>
      <c r="L887" s="90"/>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0"/>
      <c r="AL887" s="90"/>
      <c r="AM887" s="90"/>
      <c r="AN887" s="90"/>
    </row>
    <row r="888" spans="1:40" s="87" customFormat="1" ht="15.75" hidden="1" customHeight="1">
      <c r="A888" s="90"/>
      <c r="B888" s="164"/>
      <c r="C888" s="96"/>
      <c r="D888" s="96"/>
      <c r="E888" s="96"/>
      <c r="F888" s="96"/>
      <c r="G888" s="96"/>
      <c r="H888" s="96"/>
      <c r="I888" s="96"/>
      <c r="J888" s="90"/>
      <c r="K888" s="90"/>
      <c r="L888" s="90"/>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0"/>
      <c r="AL888" s="90"/>
      <c r="AM888" s="90"/>
      <c r="AN888" s="90"/>
    </row>
    <row r="889" spans="1:40" s="87" customFormat="1" ht="15.75" hidden="1" customHeight="1">
      <c r="A889" s="90"/>
      <c r="B889" s="164"/>
      <c r="C889" s="96"/>
      <c r="D889" s="96"/>
      <c r="E889" s="96"/>
      <c r="F889" s="96"/>
      <c r="G889" s="96"/>
      <c r="H889" s="96"/>
      <c r="I889" s="96"/>
      <c r="J889" s="90"/>
      <c r="K889" s="90"/>
      <c r="L889" s="90"/>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0"/>
      <c r="AL889" s="90"/>
      <c r="AM889" s="90"/>
      <c r="AN889" s="90"/>
    </row>
    <row r="890" spans="1:40" s="87" customFormat="1" ht="15.75" hidden="1" customHeight="1">
      <c r="A890" s="90"/>
      <c r="B890" s="164"/>
      <c r="C890" s="96"/>
      <c r="D890" s="96"/>
      <c r="E890" s="96"/>
      <c r="F890" s="96"/>
      <c r="G890" s="96"/>
      <c r="H890" s="96"/>
      <c r="I890" s="96"/>
      <c r="J890" s="90"/>
      <c r="K890" s="90"/>
      <c r="L890" s="90"/>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0"/>
      <c r="AL890" s="90"/>
      <c r="AM890" s="90"/>
      <c r="AN890" s="90"/>
    </row>
    <row r="891" spans="1:40" s="87" customFormat="1" ht="15.75" hidden="1" customHeight="1">
      <c r="A891" s="90"/>
      <c r="B891" s="164"/>
      <c r="C891" s="96"/>
      <c r="D891" s="96"/>
      <c r="E891" s="96"/>
      <c r="F891" s="96"/>
      <c r="G891" s="96"/>
      <c r="H891" s="96"/>
      <c r="I891" s="96"/>
      <c r="J891" s="90"/>
      <c r="K891" s="90"/>
      <c r="L891" s="90"/>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0"/>
      <c r="AL891" s="90"/>
      <c r="AM891" s="90"/>
      <c r="AN891" s="90"/>
    </row>
    <row r="892" spans="1:40" s="87" customFormat="1" ht="15.75" hidden="1" customHeight="1">
      <c r="A892" s="90"/>
      <c r="B892" s="164"/>
      <c r="C892" s="96"/>
      <c r="D892" s="96"/>
      <c r="E892" s="96"/>
      <c r="F892" s="96"/>
      <c r="G892" s="96"/>
      <c r="H892" s="96"/>
      <c r="I892" s="96"/>
      <c r="J892" s="90"/>
      <c r="K892" s="90"/>
      <c r="L892" s="90"/>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0"/>
      <c r="AL892" s="90"/>
      <c r="AM892" s="90"/>
      <c r="AN892" s="90"/>
    </row>
    <row r="893" spans="1:40" s="87" customFormat="1" ht="15.75" hidden="1" customHeight="1">
      <c r="A893" s="90"/>
      <c r="B893" s="164"/>
      <c r="C893" s="96"/>
      <c r="D893" s="96"/>
      <c r="E893" s="96"/>
      <c r="F893" s="96"/>
      <c r="G893" s="96"/>
      <c r="H893" s="96"/>
      <c r="I893" s="96"/>
      <c r="J893" s="90"/>
      <c r="K893" s="90"/>
      <c r="L893" s="90"/>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0"/>
      <c r="AL893" s="90"/>
      <c r="AM893" s="90"/>
      <c r="AN893" s="90"/>
    </row>
    <row r="894" spans="1:40" s="87" customFormat="1" ht="15.75" hidden="1" customHeight="1">
      <c r="A894" s="90"/>
      <c r="B894" s="164"/>
      <c r="C894" s="96"/>
      <c r="D894" s="96"/>
      <c r="E894" s="96"/>
      <c r="F894" s="96"/>
      <c r="G894" s="96"/>
      <c r="H894" s="96"/>
      <c r="I894" s="96"/>
      <c r="J894" s="90"/>
      <c r="K894" s="90"/>
      <c r="L894" s="90"/>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0"/>
      <c r="AL894" s="90"/>
      <c r="AM894" s="90"/>
      <c r="AN894" s="90"/>
    </row>
    <row r="895" spans="1:40" s="87" customFormat="1" ht="15.75" hidden="1" customHeight="1">
      <c r="A895" s="90"/>
      <c r="B895" s="164"/>
      <c r="C895" s="96"/>
      <c r="D895" s="96"/>
      <c r="E895" s="96"/>
      <c r="F895" s="96"/>
      <c r="G895" s="96"/>
      <c r="H895" s="96"/>
      <c r="I895" s="96"/>
      <c r="J895" s="90"/>
      <c r="K895" s="90"/>
      <c r="L895" s="90"/>
      <c r="M895" s="90"/>
      <c r="N895" s="90"/>
      <c r="O895" s="90"/>
      <c r="P895" s="90"/>
      <c r="Q895" s="90"/>
      <c r="R895" s="90"/>
      <c r="S895" s="90"/>
      <c r="T895" s="90"/>
      <c r="U895" s="90"/>
      <c r="V895" s="90"/>
      <c r="W895" s="90"/>
      <c r="X895" s="90"/>
      <c r="Y895" s="90"/>
      <c r="Z895" s="90"/>
      <c r="AA895" s="90"/>
      <c r="AB895" s="90"/>
      <c r="AC895" s="90"/>
      <c r="AD895" s="90"/>
      <c r="AE895" s="90"/>
      <c r="AF895" s="90"/>
      <c r="AG895" s="90"/>
      <c r="AH895" s="90"/>
      <c r="AI895" s="90"/>
      <c r="AJ895" s="90"/>
      <c r="AK895" s="90"/>
      <c r="AL895" s="90"/>
      <c r="AM895" s="90"/>
      <c r="AN895" s="90"/>
    </row>
    <row r="896" spans="1:40" s="87" customFormat="1" ht="15.75" hidden="1" customHeight="1">
      <c r="A896" s="90"/>
      <c r="B896" s="164"/>
      <c r="C896" s="96"/>
      <c r="D896" s="96"/>
      <c r="E896" s="96"/>
      <c r="F896" s="96"/>
      <c r="G896" s="96"/>
      <c r="H896" s="96"/>
      <c r="I896" s="96"/>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0"/>
      <c r="AN896" s="90"/>
    </row>
    <row r="897" spans="1:40" s="87" customFormat="1" ht="15.75" hidden="1" customHeight="1">
      <c r="A897" s="90"/>
      <c r="B897" s="164"/>
      <c r="C897" s="96"/>
      <c r="D897" s="96"/>
      <c r="E897" s="96"/>
      <c r="F897" s="96"/>
      <c r="G897" s="96"/>
      <c r="H897" s="96"/>
      <c r="I897" s="96"/>
      <c r="J897" s="90"/>
      <c r="K897" s="90"/>
      <c r="L897" s="90"/>
      <c r="M897" s="90"/>
      <c r="N897" s="90"/>
      <c r="O897" s="90"/>
      <c r="P897" s="90"/>
      <c r="Q897" s="90"/>
      <c r="R897" s="90"/>
      <c r="S897" s="90"/>
      <c r="T897" s="90"/>
      <c r="U897" s="90"/>
      <c r="V897" s="90"/>
      <c r="W897" s="90"/>
      <c r="X897" s="90"/>
      <c r="Y897" s="90"/>
      <c r="Z897" s="90"/>
      <c r="AA897" s="90"/>
      <c r="AB897" s="90"/>
      <c r="AC897" s="90"/>
      <c r="AD897" s="90"/>
      <c r="AE897" s="90"/>
      <c r="AF897" s="90"/>
      <c r="AG897" s="90"/>
      <c r="AH897" s="90"/>
      <c r="AI897" s="90"/>
      <c r="AJ897" s="90"/>
      <c r="AK897" s="90"/>
      <c r="AL897" s="90"/>
      <c r="AM897" s="90"/>
      <c r="AN897" s="90"/>
    </row>
    <row r="898" spans="1:40" s="87" customFormat="1" ht="15.75" hidden="1" customHeight="1">
      <c r="A898" s="90"/>
      <c r="B898" s="164"/>
      <c r="C898" s="96"/>
      <c r="D898" s="96"/>
      <c r="E898" s="96"/>
      <c r="F898" s="96"/>
      <c r="G898" s="96"/>
      <c r="H898" s="96"/>
      <c r="I898" s="96"/>
      <c r="J898" s="90"/>
      <c r="K898" s="90"/>
      <c r="L898" s="90"/>
      <c r="M898" s="90"/>
      <c r="N898" s="90"/>
      <c r="O898" s="90"/>
      <c r="P898" s="90"/>
      <c r="Q898" s="90"/>
      <c r="R898" s="90"/>
      <c r="S898" s="90"/>
      <c r="T898" s="90"/>
      <c r="U898" s="90"/>
      <c r="V898" s="90"/>
      <c r="W898" s="90"/>
      <c r="X898" s="90"/>
      <c r="Y898" s="90"/>
      <c r="Z898" s="90"/>
      <c r="AA898" s="90"/>
      <c r="AB898" s="90"/>
      <c r="AC898" s="90"/>
      <c r="AD898" s="90"/>
      <c r="AE898" s="90"/>
      <c r="AF898" s="90"/>
      <c r="AG898" s="90"/>
      <c r="AH898" s="90"/>
      <c r="AI898" s="90"/>
      <c r="AJ898" s="90"/>
      <c r="AK898" s="90"/>
      <c r="AL898" s="90"/>
      <c r="AM898" s="90"/>
      <c r="AN898" s="90"/>
    </row>
    <row r="899" spans="1:40" s="87" customFormat="1" ht="15.75" hidden="1" customHeight="1">
      <c r="A899" s="90"/>
      <c r="B899" s="164"/>
      <c r="C899" s="96"/>
      <c r="D899" s="96"/>
      <c r="E899" s="96"/>
      <c r="F899" s="96"/>
      <c r="G899" s="96"/>
      <c r="H899" s="96"/>
      <c r="I899" s="96"/>
      <c r="J899" s="90"/>
      <c r="K899" s="90"/>
      <c r="L899" s="90"/>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0"/>
      <c r="AL899" s="90"/>
      <c r="AM899" s="90"/>
      <c r="AN899" s="90"/>
    </row>
    <row r="900" spans="1:40" s="87" customFormat="1" ht="15.75" hidden="1" customHeight="1">
      <c r="A900" s="90"/>
      <c r="B900" s="164"/>
      <c r="C900" s="96"/>
      <c r="D900" s="96"/>
      <c r="E900" s="96"/>
      <c r="F900" s="96"/>
      <c r="G900" s="96"/>
      <c r="H900" s="96"/>
      <c r="I900" s="96"/>
      <c r="J900" s="90"/>
      <c r="K900" s="90"/>
      <c r="L900" s="90"/>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0"/>
      <c r="AL900" s="90"/>
      <c r="AM900" s="90"/>
      <c r="AN900" s="90"/>
    </row>
    <row r="901" spans="1:40" s="87" customFormat="1" ht="15.75" hidden="1" customHeight="1">
      <c r="A901" s="90"/>
      <c r="B901" s="164"/>
      <c r="C901" s="96"/>
      <c r="D901" s="96"/>
      <c r="E901" s="96"/>
      <c r="F901" s="96"/>
      <c r="G901" s="96"/>
      <c r="H901" s="96"/>
      <c r="I901" s="96"/>
      <c r="J901" s="90"/>
      <c r="K901" s="90"/>
      <c r="L901" s="90"/>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0"/>
      <c r="AL901" s="90"/>
      <c r="AM901" s="90"/>
      <c r="AN901" s="90"/>
    </row>
    <row r="902" spans="1:40" s="87" customFormat="1" ht="15.75" hidden="1" customHeight="1">
      <c r="A902" s="90"/>
      <c r="B902" s="164"/>
      <c r="C902" s="96"/>
      <c r="D902" s="96"/>
      <c r="E902" s="96"/>
      <c r="F902" s="96"/>
      <c r="G902" s="96"/>
      <c r="H902" s="96"/>
      <c r="I902" s="96"/>
      <c r="J902" s="90"/>
      <c r="K902" s="90"/>
      <c r="L902" s="90"/>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0"/>
      <c r="AL902" s="90"/>
      <c r="AM902" s="90"/>
      <c r="AN902" s="90"/>
    </row>
    <row r="903" spans="1:40" s="87" customFormat="1" ht="15.75" hidden="1" customHeight="1">
      <c r="A903" s="90"/>
      <c r="B903" s="164"/>
      <c r="C903" s="96"/>
      <c r="D903" s="96"/>
      <c r="E903" s="96"/>
      <c r="F903" s="96"/>
      <c r="G903" s="96"/>
      <c r="H903" s="96"/>
      <c r="I903" s="96"/>
      <c r="J903" s="90"/>
      <c r="K903" s="90"/>
      <c r="L903" s="90"/>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0"/>
      <c r="AL903" s="90"/>
      <c r="AM903" s="90"/>
      <c r="AN903" s="90"/>
    </row>
    <row r="904" spans="1:40" s="87" customFormat="1" ht="15.75" hidden="1" customHeight="1">
      <c r="A904" s="90"/>
      <c r="B904" s="164"/>
      <c r="C904" s="96"/>
      <c r="D904" s="96"/>
      <c r="E904" s="96"/>
      <c r="F904" s="96"/>
      <c r="G904" s="96"/>
      <c r="H904" s="96"/>
      <c r="I904" s="96"/>
      <c r="J904" s="90"/>
      <c r="K904" s="90"/>
      <c r="L904" s="90"/>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90"/>
      <c r="AM904" s="90"/>
      <c r="AN904" s="90"/>
    </row>
    <row r="905" spans="1:40" s="87" customFormat="1" ht="15.75" hidden="1" customHeight="1">
      <c r="A905" s="90"/>
      <c r="B905" s="164"/>
      <c r="C905" s="96"/>
      <c r="D905" s="96"/>
      <c r="E905" s="96"/>
      <c r="F905" s="96"/>
      <c r="G905" s="96"/>
      <c r="H905" s="96"/>
      <c r="I905" s="96"/>
      <c r="J905" s="90"/>
      <c r="K905" s="90"/>
      <c r="L905" s="90"/>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0"/>
      <c r="AL905" s="90"/>
      <c r="AM905" s="90"/>
      <c r="AN905" s="90"/>
    </row>
    <row r="906" spans="1:40" s="87" customFormat="1" ht="15.75" hidden="1" customHeight="1">
      <c r="A906" s="90"/>
      <c r="B906" s="164"/>
      <c r="C906" s="96"/>
      <c r="D906" s="96"/>
      <c r="E906" s="96"/>
      <c r="F906" s="96"/>
      <c r="G906" s="96"/>
      <c r="H906" s="96"/>
      <c r="I906" s="96"/>
      <c r="J906" s="90"/>
      <c r="K906" s="90"/>
      <c r="L906" s="90"/>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0"/>
      <c r="AL906" s="90"/>
      <c r="AM906" s="90"/>
      <c r="AN906" s="90"/>
    </row>
    <row r="907" spans="1:40" s="87" customFormat="1" ht="15.75" hidden="1" customHeight="1">
      <c r="A907" s="90"/>
      <c r="B907" s="164"/>
      <c r="C907" s="96"/>
      <c r="D907" s="96"/>
      <c r="E907" s="96"/>
      <c r="F907" s="96"/>
      <c r="G907" s="96"/>
      <c r="H907" s="96"/>
      <c r="I907" s="96"/>
      <c r="J907" s="90"/>
      <c r="K907" s="90"/>
      <c r="L907" s="90"/>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0"/>
      <c r="AL907" s="90"/>
      <c r="AM907" s="90"/>
      <c r="AN907" s="90"/>
    </row>
    <row r="908" spans="1:40" s="87" customFormat="1" ht="15.75" hidden="1" customHeight="1">
      <c r="A908" s="90"/>
      <c r="B908" s="164"/>
      <c r="C908" s="96"/>
      <c r="D908" s="96"/>
      <c r="E908" s="96"/>
      <c r="F908" s="96"/>
      <c r="G908" s="96"/>
      <c r="H908" s="96"/>
      <c r="I908" s="96"/>
      <c r="J908" s="90"/>
      <c r="K908" s="90"/>
      <c r="L908" s="90"/>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0"/>
      <c r="AL908" s="90"/>
      <c r="AM908" s="90"/>
      <c r="AN908" s="90"/>
    </row>
    <row r="909" spans="1:40" s="87" customFormat="1" ht="15.75" hidden="1" customHeight="1">
      <c r="A909" s="90"/>
      <c r="B909" s="164"/>
      <c r="C909" s="96"/>
      <c r="D909" s="96"/>
      <c r="E909" s="96"/>
      <c r="F909" s="96"/>
      <c r="G909" s="96"/>
      <c r="H909" s="96"/>
      <c r="I909" s="96"/>
      <c r="J909" s="90"/>
      <c r="K909" s="90"/>
      <c r="L909" s="90"/>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0"/>
      <c r="AL909" s="90"/>
      <c r="AM909" s="90"/>
      <c r="AN909" s="90"/>
    </row>
    <row r="910" spans="1:40" s="87" customFormat="1" ht="15.75" hidden="1" customHeight="1">
      <c r="A910" s="90"/>
      <c r="B910" s="164"/>
      <c r="C910" s="96"/>
      <c r="D910" s="96"/>
      <c r="E910" s="96"/>
      <c r="F910" s="96"/>
      <c r="G910" s="96"/>
      <c r="H910" s="96"/>
      <c r="I910" s="96"/>
      <c r="J910" s="90"/>
      <c r="K910" s="90"/>
      <c r="L910" s="90"/>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0"/>
      <c r="AL910" s="90"/>
      <c r="AM910" s="90"/>
      <c r="AN910" s="90"/>
    </row>
    <row r="911" spans="1:40" s="87" customFormat="1" ht="15.75" hidden="1" customHeight="1">
      <c r="A911" s="90"/>
      <c r="B911" s="164"/>
      <c r="C911" s="96"/>
      <c r="D911" s="96"/>
      <c r="E911" s="96"/>
      <c r="F911" s="96"/>
      <c r="G911" s="96"/>
      <c r="H911" s="96"/>
      <c r="I911" s="96"/>
      <c r="J911" s="90"/>
      <c r="K911" s="90"/>
      <c r="L911" s="90"/>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0"/>
      <c r="AL911" s="90"/>
      <c r="AM911" s="90"/>
      <c r="AN911" s="90"/>
    </row>
    <row r="912" spans="1:40" s="87" customFormat="1" ht="15.75" hidden="1" customHeight="1">
      <c r="A912" s="90"/>
      <c r="B912" s="164"/>
      <c r="C912" s="96"/>
      <c r="D912" s="96"/>
      <c r="E912" s="96"/>
      <c r="F912" s="96"/>
      <c r="G912" s="96"/>
      <c r="H912" s="96"/>
      <c r="I912" s="96"/>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row>
    <row r="913" spans="1:40" s="87" customFormat="1" ht="15.75" hidden="1" customHeight="1">
      <c r="A913" s="90"/>
      <c r="B913" s="164"/>
      <c r="C913" s="96"/>
      <c r="D913" s="96"/>
      <c r="E913" s="96"/>
      <c r="F913" s="96"/>
      <c r="G913" s="96"/>
      <c r="H913" s="96"/>
      <c r="I913" s="96"/>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row>
    <row r="914" spans="1:40" s="87" customFormat="1" ht="15.75" hidden="1" customHeight="1">
      <c r="A914" s="90"/>
      <c r="B914" s="164"/>
      <c r="C914" s="96"/>
      <c r="D914" s="96"/>
      <c r="E914" s="96"/>
      <c r="F914" s="96"/>
      <c r="G914" s="96"/>
      <c r="H914" s="96"/>
      <c r="I914" s="96"/>
      <c r="J914" s="90"/>
      <c r="K914" s="90"/>
      <c r="L914" s="90"/>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0"/>
      <c r="AL914" s="90"/>
      <c r="AM914" s="90"/>
      <c r="AN914" s="90"/>
    </row>
    <row r="915" spans="1:40" s="87" customFormat="1" ht="15.75" hidden="1" customHeight="1">
      <c r="A915" s="90"/>
      <c r="B915" s="164"/>
      <c r="C915" s="96"/>
      <c r="D915" s="96"/>
      <c r="E915" s="96"/>
      <c r="F915" s="96"/>
      <c r="G915" s="96"/>
      <c r="H915" s="96"/>
      <c r="I915" s="96"/>
      <c r="J915" s="90"/>
      <c r="K915" s="90"/>
      <c r="L915" s="90"/>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0"/>
      <c r="AL915" s="90"/>
      <c r="AM915" s="90"/>
      <c r="AN915" s="90"/>
    </row>
    <row r="916" spans="1:40" s="87" customFormat="1" ht="15.75" hidden="1" customHeight="1">
      <c r="A916" s="90"/>
      <c r="B916" s="164"/>
      <c r="C916" s="96"/>
      <c r="D916" s="96"/>
      <c r="E916" s="96"/>
      <c r="F916" s="96"/>
      <c r="G916" s="96"/>
      <c r="H916" s="96"/>
      <c r="I916" s="96"/>
      <c r="J916" s="90"/>
      <c r="K916" s="90"/>
      <c r="L916" s="90"/>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0"/>
      <c r="AL916" s="90"/>
      <c r="AM916" s="90"/>
      <c r="AN916" s="90"/>
    </row>
    <row r="917" spans="1:40" s="87" customFormat="1" ht="15.75" hidden="1" customHeight="1">
      <c r="A917" s="90"/>
      <c r="B917" s="164"/>
      <c r="C917" s="96"/>
      <c r="D917" s="96"/>
      <c r="E917" s="96"/>
      <c r="F917" s="96"/>
      <c r="G917" s="96"/>
      <c r="H917" s="96"/>
      <c r="I917" s="96"/>
      <c r="J917" s="90"/>
      <c r="K917" s="90"/>
      <c r="L917" s="90"/>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0"/>
      <c r="AL917" s="90"/>
      <c r="AM917" s="90"/>
      <c r="AN917" s="90"/>
    </row>
    <row r="918" spans="1:40" s="87" customFormat="1" ht="15.75" hidden="1" customHeight="1">
      <c r="A918" s="90"/>
      <c r="B918" s="164"/>
      <c r="C918" s="96"/>
      <c r="D918" s="96"/>
      <c r="E918" s="96"/>
      <c r="F918" s="96"/>
      <c r="G918" s="96"/>
      <c r="H918" s="96"/>
      <c r="I918" s="96"/>
      <c r="J918" s="90"/>
      <c r="K918" s="90"/>
      <c r="L918" s="90"/>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0"/>
      <c r="AL918" s="90"/>
      <c r="AM918" s="90"/>
      <c r="AN918" s="90"/>
    </row>
    <row r="919" spans="1:40" s="87" customFormat="1" ht="15.75" hidden="1" customHeight="1">
      <c r="A919" s="90"/>
      <c r="B919" s="164"/>
      <c r="C919" s="96"/>
      <c r="D919" s="96"/>
      <c r="E919" s="96"/>
      <c r="F919" s="96"/>
      <c r="G919" s="96"/>
      <c r="H919" s="96"/>
      <c r="I919" s="96"/>
      <c r="J919" s="90"/>
      <c r="K919" s="90"/>
      <c r="L919" s="90"/>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0"/>
      <c r="AL919" s="90"/>
      <c r="AM919" s="90"/>
      <c r="AN919" s="90"/>
    </row>
    <row r="920" spans="1:40" s="87" customFormat="1" ht="15.75" hidden="1" customHeight="1">
      <c r="A920" s="90"/>
      <c r="B920" s="164"/>
      <c r="C920" s="96"/>
      <c r="D920" s="96"/>
      <c r="E920" s="96"/>
      <c r="F920" s="96"/>
      <c r="G920" s="96"/>
      <c r="H920" s="96"/>
      <c r="I920" s="96"/>
      <c r="J920" s="90"/>
      <c r="K920" s="90"/>
      <c r="L920" s="90"/>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0"/>
      <c r="AL920" s="90"/>
      <c r="AM920" s="90"/>
      <c r="AN920" s="90"/>
    </row>
    <row r="921" spans="1:40" s="87" customFormat="1" ht="15.75" hidden="1" customHeight="1">
      <c r="A921" s="90"/>
      <c r="B921" s="164"/>
      <c r="C921" s="96"/>
      <c r="D921" s="96"/>
      <c r="E921" s="96"/>
      <c r="F921" s="96"/>
      <c r="G921" s="96"/>
      <c r="H921" s="96"/>
      <c r="I921" s="96"/>
      <c r="J921" s="90"/>
      <c r="K921" s="90"/>
      <c r="L921" s="90"/>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0"/>
      <c r="AL921" s="90"/>
      <c r="AM921" s="90"/>
      <c r="AN921" s="90"/>
    </row>
    <row r="922" spans="1:40" s="87" customFormat="1" ht="15.75" hidden="1" customHeight="1">
      <c r="A922" s="90"/>
      <c r="B922" s="164"/>
      <c r="C922" s="96"/>
      <c r="D922" s="96"/>
      <c r="E922" s="96"/>
      <c r="F922" s="96"/>
      <c r="G922" s="96"/>
      <c r="H922" s="96"/>
      <c r="I922" s="96"/>
      <c r="J922" s="90"/>
      <c r="K922" s="90"/>
      <c r="L922" s="90"/>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0"/>
      <c r="AL922" s="90"/>
      <c r="AM922" s="90"/>
      <c r="AN922" s="90"/>
    </row>
    <row r="923" spans="1:40" s="87" customFormat="1" ht="15.75" hidden="1" customHeight="1">
      <c r="A923" s="90"/>
      <c r="B923" s="164"/>
      <c r="C923" s="96"/>
      <c r="D923" s="96"/>
      <c r="E923" s="96"/>
      <c r="F923" s="96"/>
      <c r="G923" s="96"/>
      <c r="H923" s="96"/>
      <c r="I923" s="96"/>
      <c r="J923" s="90"/>
      <c r="K923" s="90"/>
      <c r="L923" s="90"/>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0"/>
      <c r="AL923" s="90"/>
      <c r="AM923" s="90"/>
      <c r="AN923" s="90"/>
    </row>
    <row r="924" spans="1:40" s="87" customFormat="1" ht="15.75" hidden="1" customHeight="1">
      <c r="A924" s="90"/>
      <c r="B924" s="164"/>
      <c r="C924" s="96"/>
      <c r="D924" s="96"/>
      <c r="E924" s="96"/>
      <c r="F924" s="96"/>
      <c r="G924" s="96"/>
      <c r="H924" s="96"/>
      <c r="I924" s="96"/>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0"/>
      <c r="AL924" s="90"/>
      <c r="AM924" s="90"/>
      <c r="AN924" s="90"/>
    </row>
    <row r="925" spans="1:40" s="87" customFormat="1" ht="15.75" hidden="1" customHeight="1">
      <c r="A925" s="90"/>
      <c r="B925" s="164"/>
      <c r="C925" s="96"/>
      <c r="D925" s="96"/>
      <c r="E925" s="96"/>
      <c r="F925" s="96"/>
      <c r="G925" s="96"/>
      <c r="H925" s="96"/>
      <c r="I925" s="96"/>
      <c r="J925" s="90"/>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0"/>
      <c r="AN925" s="90"/>
    </row>
    <row r="926" spans="1:40" s="87" customFormat="1" ht="15.75" hidden="1" customHeight="1">
      <c r="A926" s="90"/>
      <c r="B926" s="164"/>
      <c r="C926" s="96"/>
      <c r="D926" s="96"/>
      <c r="E926" s="96"/>
      <c r="F926" s="96"/>
      <c r="G926" s="96"/>
      <c r="H926" s="96"/>
      <c r="I926" s="96"/>
      <c r="J926" s="90"/>
      <c r="K926" s="90"/>
      <c r="L926" s="90"/>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0"/>
      <c r="AL926" s="90"/>
      <c r="AM926" s="90"/>
      <c r="AN926" s="90"/>
    </row>
    <row r="927" spans="1:40" s="87" customFormat="1" ht="15.75" hidden="1" customHeight="1">
      <c r="A927" s="90"/>
      <c r="B927" s="164"/>
      <c r="C927" s="96"/>
      <c r="D927" s="96"/>
      <c r="E927" s="96"/>
      <c r="F927" s="96"/>
      <c r="G927" s="96"/>
      <c r="H927" s="96"/>
      <c r="I927" s="96"/>
      <c r="J927" s="90"/>
      <c r="K927" s="90"/>
      <c r="L927" s="90"/>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0"/>
      <c r="AL927" s="90"/>
      <c r="AM927" s="90"/>
      <c r="AN927" s="90"/>
    </row>
    <row r="928" spans="1:40" s="87" customFormat="1" ht="15.75" hidden="1" customHeight="1">
      <c r="A928" s="90"/>
      <c r="B928" s="164"/>
      <c r="C928" s="96"/>
      <c r="D928" s="96"/>
      <c r="E928" s="96"/>
      <c r="F928" s="96"/>
      <c r="G928" s="96"/>
      <c r="H928" s="96"/>
      <c r="I928" s="96"/>
      <c r="J928" s="90"/>
      <c r="K928" s="90"/>
      <c r="L928" s="90"/>
      <c r="M928" s="90"/>
      <c r="N928" s="90"/>
      <c r="O928" s="90"/>
      <c r="P928" s="90"/>
      <c r="Q928" s="90"/>
      <c r="R928" s="90"/>
      <c r="S928" s="90"/>
      <c r="T928" s="90"/>
      <c r="U928" s="90"/>
      <c r="V928" s="90"/>
      <c r="W928" s="90"/>
      <c r="X928" s="90"/>
      <c r="Y928" s="90"/>
      <c r="Z928" s="90"/>
      <c r="AA928" s="90"/>
      <c r="AB928" s="90"/>
      <c r="AC928" s="90"/>
      <c r="AD928" s="90"/>
      <c r="AE928" s="90"/>
      <c r="AF928" s="90"/>
      <c r="AG928" s="90"/>
      <c r="AH928" s="90"/>
      <c r="AI928" s="90"/>
      <c r="AJ928" s="90"/>
      <c r="AK928" s="90"/>
      <c r="AL928" s="90"/>
      <c r="AM928" s="90"/>
      <c r="AN928" s="90"/>
    </row>
    <row r="929" spans="1:40" s="87" customFormat="1" ht="15.75" hidden="1" customHeight="1">
      <c r="A929" s="90"/>
      <c r="B929" s="164"/>
      <c r="C929" s="96"/>
      <c r="D929" s="96"/>
      <c r="E929" s="96"/>
      <c r="F929" s="96"/>
      <c r="G929" s="96"/>
      <c r="H929" s="96"/>
      <c r="I929" s="96"/>
      <c r="J929" s="90"/>
      <c r="K929" s="90"/>
      <c r="L929" s="90"/>
      <c r="M929" s="90"/>
      <c r="N929" s="90"/>
      <c r="O929" s="90"/>
      <c r="P929" s="90"/>
      <c r="Q929" s="90"/>
      <c r="R929" s="90"/>
      <c r="S929" s="90"/>
      <c r="T929" s="90"/>
      <c r="U929" s="90"/>
      <c r="V929" s="90"/>
      <c r="W929" s="90"/>
      <c r="X929" s="90"/>
      <c r="Y929" s="90"/>
      <c r="Z929" s="90"/>
      <c r="AA929" s="90"/>
      <c r="AB929" s="90"/>
      <c r="AC929" s="90"/>
      <c r="AD929" s="90"/>
      <c r="AE929" s="90"/>
      <c r="AF929" s="90"/>
      <c r="AG929" s="90"/>
      <c r="AH929" s="90"/>
      <c r="AI929" s="90"/>
      <c r="AJ929" s="90"/>
      <c r="AK929" s="90"/>
      <c r="AL929" s="90"/>
      <c r="AM929" s="90"/>
      <c r="AN929" s="90"/>
    </row>
    <row r="930" spans="1:40" s="87" customFormat="1" ht="15.75" hidden="1" customHeight="1">
      <c r="A930" s="90"/>
      <c r="B930" s="164"/>
      <c r="C930" s="96"/>
      <c r="D930" s="96"/>
      <c r="E930" s="96"/>
      <c r="F930" s="96"/>
      <c r="G930" s="96"/>
      <c r="H930" s="96"/>
      <c r="I930" s="96"/>
      <c r="J930" s="90"/>
      <c r="K930" s="90"/>
      <c r="L930" s="90"/>
      <c r="M930" s="90"/>
      <c r="N930" s="90"/>
      <c r="O930" s="90"/>
      <c r="P930" s="90"/>
      <c r="Q930" s="90"/>
      <c r="R930" s="90"/>
      <c r="S930" s="90"/>
      <c r="T930" s="90"/>
      <c r="U930" s="90"/>
      <c r="V930" s="90"/>
      <c r="W930" s="90"/>
      <c r="X930" s="90"/>
      <c r="Y930" s="90"/>
      <c r="Z930" s="90"/>
      <c r="AA930" s="90"/>
      <c r="AB930" s="90"/>
      <c r="AC930" s="90"/>
      <c r="AD930" s="90"/>
      <c r="AE930" s="90"/>
      <c r="AF930" s="90"/>
      <c r="AG930" s="90"/>
      <c r="AH930" s="90"/>
      <c r="AI930" s="90"/>
      <c r="AJ930" s="90"/>
      <c r="AK930" s="90"/>
      <c r="AL930" s="90"/>
      <c r="AM930" s="90"/>
      <c r="AN930" s="90"/>
    </row>
    <row r="931" spans="1:40" s="87" customFormat="1" ht="15.75" hidden="1" customHeight="1">
      <c r="A931" s="90"/>
      <c r="B931" s="164"/>
      <c r="C931" s="96"/>
      <c r="D931" s="96"/>
      <c r="E931" s="96"/>
      <c r="F931" s="96"/>
      <c r="G931" s="96"/>
      <c r="H931" s="96"/>
      <c r="I931" s="96"/>
      <c r="J931" s="90"/>
      <c r="K931" s="90"/>
      <c r="L931" s="90"/>
      <c r="M931" s="90"/>
      <c r="N931" s="90"/>
      <c r="O931" s="90"/>
      <c r="P931" s="90"/>
      <c r="Q931" s="90"/>
      <c r="R931" s="90"/>
      <c r="S931" s="90"/>
      <c r="T931" s="90"/>
      <c r="U931" s="90"/>
      <c r="V931" s="90"/>
      <c r="W931" s="90"/>
      <c r="X931" s="90"/>
      <c r="Y931" s="90"/>
      <c r="Z931" s="90"/>
      <c r="AA931" s="90"/>
      <c r="AB931" s="90"/>
      <c r="AC931" s="90"/>
      <c r="AD931" s="90"/>
      <c r="AE931" s="90"/>
      <c r="AF931" s="90"/>
      <c r="AG931" s="90"/>
      <c r="AH931" s="90"/>
      <c r="AI931" s="90"/>
      <c r="AJ931" s="90"/>
      <c r="AK931" s="90"/>
      <c r="AL931" s="90"/>
      <c r="AM931" s="90"/>
      <c r="AN931" s="90"/>
    </row>
    <row r="932" spans="1:40" s="87" customFormat="1" ht="15.75" hidden="1" customHeight="1">
      <c r="A932" s="90"/>
      <c r="B932" s="164"/>
      <c r="C932" s="96"/>
      <c r="D932" s="96"/>
      <c r="E932" s="96"/>
      <c r="F932" s="96"/>
      <c r="G932" s="96"/>
      <c r="H932" s="96"/>
      <c r="I932" s="96"/>
      <c r="J932" s="90"/>
      <c r="K932" s="90"/>
      <c r="L932" s="90"/>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0"/>
      <c r="AL932" s="90"/>
      <c r="AM932" s="90"/>
      <c r="AN932" s="90"/>
    </row>
    <row r="933" spans="1:40" s="87" customFormat="1" ht="15.75" hidden="1" customHeight="1">
      <c r="A933" s="90"/>
      <c r="B933" s="164"/>
      <c r="C933" s="96"/>
      <c r="D933" s="96"/>
      <c r="E933" s="96"/>
      <c r="F933" s="96"/>
      <c r="G933" s="96"/>
      <c r="H933" s="96"/>
      <c r="I933" s="96"/>
      <c r="J933" s="90"/>
      <c r="K933" s="90"/>
      <c r="L933" s="90"/>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90"/>
      <c r="AM933" s="90"/>
      <c r="AN933" s="90"/>
    </row>
    <row r="934" spans="1:40" s="87" customFormat="1" ht="15.75" hidden="1" customHeight="1">
      <c r="A934" s="90"/>
      <c r="B934" s="164"/>
      <c r="C934" s="96"/>
      <c r="D934" s="96"/>
      <c r="E934" s="96"/>
      <c r="F934" s="96"/>
      <c r="G934" s="96"/>
      <c r="H934" s="96"/>
      <c r="I934" s="96"/>
      <c r="J934" s="90"/>
      <c r="K934" s="90"/>
      <c r="L934" s="90"/>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0"/>
      <c r="AL934" s="90"/>
      <c r="AM934" s="90"/>
      <c r="AN934" s="90"/>
    </row>
    <row r="935" spans="1:40" s="87" customFormat="1" ht="15.75" hidden="1" customHeight="1">
      <c r="A935" s="90"/>
      <c r="B935" s="164"/>
      <c r="C935" s="96"/>
      <c r="D935" s="96"/>
      <c r="E935" s="96"/>
      <c r="F935" s="96"/>
      <c r="G935" s="96"/>
      <c r="H935" s="96"/>
      <c r="I935" s="96"/>
      <c r="J935" s="90"/>
      <c r="K935" s="90"/>
      <c r="L935" s="90"/>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0"/>
      <c r="AL935" s="90"/>
      <c r="AM935" s="90"/>
      <c r="AN935" s="90"/>
    </row>
    <row r="936" spans="1:40" s="87" customFormat="1" ht="15.75" hidden="1" customHeight="1">
      <c r="A936" s="90"/>
      <c r="B936" s="164"/>
      <c r="C936" s="96"/>
      <c r="D936" s="96"/>
      <c r="E936" s="96"/>
      <c r="F936" s="96"/>
      <c r="G936" s="96"/>
      <c r="H936" s="96"/>
      <c r="I936" s="96"/>
      <c r="J936" s="90"/>
      <c r="K936" s="90"/>
      <c r="L936" s="90"/>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0"/>
      <c r="AL936" s="90"/>
      <c r="AM936" s="90"/>
      <c r="AN936" s="90"/>
    </row>
    <row r="937" spans="1:40" s="87" customFormat="1" ht="15.75" hidden="1" customHeight="1">
      <c r="A937" s="90"/>
      <c r="B937" s="164"/>
      <c r="C937" s="96"/>
      <c r="D937" s="96"/>
      <c r="E937" s="96"/>
      <c r="F937" s="96"/>
      <c r="G937" s="96"/>
      <c r="H937" s="96"/>
      <c r="I937" s="96"/>
      <c r="J937" s="90"/>
      <c r="K937" s="90"/>
      <c r="L937" s="90"/>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0"/>
      <c r="AL937" s="90"/>
      <c r="AM937" s="90"/>
      <c r="AN937" s="90"/>
    </row>
    <row r="938" spans="1:40" s="87" customFormat="1" ht="15.75" hidden="1" customHeight="1">
      <c r="A938" s="90"/>
      <c r="B938" s="164"/>
      <c r="C938" s="96"/>
      <c r="D938" s="96"/>
      <c r="E938" s="96"/>
      <c r="F938" s="96"/>
      <c r="G938" s="96"/>
      <c r="H938" s="96"/>
      <c r="I938" s="96"/>
      <c r="J938" s="90"/>
      <c r="K938" s="90"/>
      <c r="L938" s="90"/>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0"/>
      <c r="AL938" s="90"/>
      <c r="AM938" s="90"/>
      <c r="AN938" s="90"/>
    </row>
    <row r="939" spans="1:40" s="87" customFormat="1" ht="15.75" hidden="1" customHeight="1">
      <c r="A939" s="90"/>
      <c r="B939" s="164"/>
      <c r="C939" s="96"/>
      <c r="D939" s="96"/>
      <c r="E939" s="96"/>
      <c r="F939" s="96"/>
      <c r="G939" s="96"/>
      <c r="H939" s="96"/>
      <c r="I939" s="96"/>
      <c r="J939" s="90"/>
      <c r="K939" s="90"/>
      <c r="L939" s="90"/>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0"/>
      <c r="AL939" s="90"/>
      <c r="AM939" s="90"/>
      <c r="AN939" s="90"/>
    </row>
    <row r="940" spans="1:40" s="87" customFormat="1" ht="15.75" hidden="1" customHeight="1">
      <c r="A940" s="90"/>
      <c r="B940" s="164"/>
      <c r="C940" s="96"/>
      <c r="D940" s="96"/>
      <c r="E940" s="96"/>
      <c r="F940" s="96"/>
      <c r="G940" s="96"/>
      <c r="H940" s="96"/>
      <c r="I940" s="96"/>
      <c r="J940" s="90"/>
      <c r="K940" s="90"/>
      <c r="L940" s="90"/>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0"/>
      <c r="AL940" s="90"/>
      <c r="AM940" s="90"/>
      <c r="AN940" s="90"/>
    </row>
    <row r="941" spans="1:40" s="87" customFormat="1" ht="15.75" hidden="1" customHeight="1">
      <c r="A941" s="90"/>
      <c r="B941" s="164"/>
      <c r="C941" s="96"/>
      <c r="D941" s="96"/>
      <c r="E941" s="96"/>
      <c r="F941" s="96"/>
      <c r="G941" s="96"/>
      <c r="H941" s="96"/>
      <c r="I941" s="96"/>
      <c r="J941" s="90"/>
      <c r="K941" s="90"/>
      <c r="L941" s="90"/>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0"/>
      <c r="AL941" s="90"/>
      <c r="AM941" s="90"/>
      <c r="AN941" s="90"/>
    </row>
    <row r="942" spans="1:40" s="87" customFormat="1" ht="15.75" hidden="1" customHeight="1">
      <c r="A942" s="90"/>
      <c r="B942" s="164"/>
      <c r="C942" s="96"/>
      <c r="D942" s="96"/>
      <c r="E942" s="96"/>
      <c r="F942" s="96"/>
      <c r="G942" s="96"/>
      <c r="H942" s="96"/>
      <c r="I942" s="96"/>
      <c r="J942" s="90"/>
      <c r="K942" s="90"/>
      <c r="L942" s="90"/>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0"/>
      <c r="AL942" s="90"/>
      <c r="AM942" s="90"/>
      <c r="AN942" s="90"/>
    </row>
    <row r="943" spans="1:40" s="87" customFormat="1" ht="15.75" hidden="1" customHeight="1">
      <c r="A943" s="90"/>
      <c r="B943" s="164"/>
      <c r="C943" s="96"/>
      <c r="D943" s="96"/>
      <c r="E943" s="96"/>
      <c r="F943" s="96"/>
      <c r="G943" s="96"/>
      <c r="H943" s="96"/>
      <c r="I943" s="96"/>
      <c r="J943" s="90"/>
      <c r="K943" s="90"/>
      <c r="L943" s="90"/>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0"/>
      <c r="AL943" s="90"/>
      <c r="AM943" s="90"/>
      <c r="AN943" s="90"/>
    </row>
    <row r="944" spans="1:40" s="87" customFormat="1" ht="15.75" hidden="1" customHeight="1">
      <c r="A944" s="90"/>
      <c r="B944" s="164"/>
      <c r="C944" s="96"/>
      <c r="D944" s="96"/>
      <c r="E944" s="96"/>
      <c r="F944" s="96"/>
      <c r="G944" s="96"/>
      <c r="H944" s="96"/>
      <c r="I944" s="96"/>
      <c r="J944" s="90"/>
      <c r="K944" s="90"/>
      <c r="L944" s="90"/>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0"/>
      <c r="AL944" s="90"/>
      <c r="AM944" s="90"/>
      <c r="AN944" s="90"/>
    </row>
    <row r="945" spans="1:40" s="87" customFormat="1" ht="15.75" hidden="1" customHeight="1">
      <c r="A945" s="90"/>
      <c r="B945" s="164"/>
      <c r="C945" s="96"/>
      <c r="D945" s="96"/>
      <c r="E945" s="96"/>
      <c r="F945" s="96"/>
      <c r="G945" s="96"/>
      <c r="H945" s="96"/>
      <c r="I945" s="96"/>
      <c r="J945" s="90"/>
      <c r="K945" s="90"/>
      <c r="L945" s="90"/>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0"/>
      <c r="AL945" s="90"/>
      <c r="AM945" s="90"/>
      <c r="AN945" s="90"/>
    </row>
    <row r="946" spans="1:40" s="87" customFormat="1" ht="15.75" hidden="1" customHeight="1">
      <c r="A946" s="90"/>
      <c r="B946" s="164"/>
      <c r="C946" s="96"/>
      <c r="D946" s="96"/>
      <c r="E946" s="96"/>
      <c r="F946" s="96"/>
      <c r="G946" s="96"/>
      <c r="H946" s="96"/>
      <c r="I946" s="96"/>
      <c r="J946" s="90"/>
      <c r="K946" s="90"/>
      <c r="L946" s="90"/>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0"/>
      <c r="AL946" s="90"/>
      <c r="AM946" s="90"/>
      <c r="AN946" s="90"/>
    </row>
    <row r="947" spans="1:40" s="87" customFormat="1" ht="15.75" hidden="1" customHeight="1">
      <c r="A947" s="90"/>
      <c r="B947" s="164"/>
      <c r="C947" s="96"/>
      <c r="D947" s="96"/>
      <c r="E947" s="96"/>
      <c r="F947" s="96"/>
      <c r="G947" s="96"/>
      <c r="H947" s="96"/>
      <c r="I947" s="96"/>
      <c r="J947" s="90"/>
      <c r="K947" s="90"/>
      <c r="L947" s="90"/>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0"/>
      <c r="AL947" s="90"/>
      <c r="AM947" s="90"/>
      <c r="AN947" s="90"/>
    </row>
    <row r="948" spans="1:40" s="87" customFormat="1" ht="15.75" hidden="1" customHeight="1">
      <c r="A948" s="90"/>
      <c r="B948" s="164"/>
      <c r="C948" s="96"/>
      <c r="D948" s="96"/>
      <c r="E948" s="96"/>
      <c r="F948" s="96"/>
      <c r="G948" s="96"/>
      <c r="H948" s="96"/>
      <c r="I948" s="96"/>
      <c r="J948" s="90"/>
      <c r="K948" s="90"/>
      <c r="L948" s="90"/>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0"/>
      <c r="AL948" s="90"/>
      <c r="AM948" s="90"/>
      <c r="AN948" s="90"/>
    </row>
    <row r="949" spans="1:40" s="87" customFormat="1" ht="15.75" hidden="1" customHeight="1">
      <c r="A949" s="90"/>
      <c r="B949" s="164"/>
      <c r="C949" s="96"/>
      <c r="D949" s="96"/>
      <c r="E949" s="96"/>
      <c r="F949" s="96"/>
      <c r="G949" s="96"/>
      <c r="H949" s="96"/>
      <c r="I949" s="96"/>
      <c r="J949" s="90"/>
      <c r="K949" s="90"/>
      <c r="L949" s="90"/>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0"/>
      <c r="AL949" s="90"/>
      <c r="AM949" s="90"/>
      <c r="AN949" s="90"/>
    </row>
    <row r="950" spans="1:40" s="87" customFormat="1" ht="15.75" hidden="1" customHeight="1">
      <c r="A950" s="90"/>
      <c r="B950" s="164"/>
      <c r="C950" s="96"/>
      <c r="D950" s="96"/>
      <c r="E950" s="96"/>
      <c r="F950" s="96"/>
      <c r="G950" s="96"/>
      <c r="H950" s="96"/>
      <c r="I950" s="96"/>
      <c r="J950" s="90"/>
      <c r="K950" s="90"/>
      <c r="L950" s="90"/>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0"/>
      <c r="AL950" s="90"/>
      <c r="AM950" s="90"/>
      <c r="AN950" s="90"/>
    </row>
    <row r="951" spans="1:40" s="87" customFormat="1" ht="15.75" hidden="1" customHeight="1">
      <c r="A951" s="90"/>
      <c r="B951" s="164"/>
      <c r="C951" s="96"/>
      <c r="D951" s="96"/>
      <c r="E951" s="96"/>
      <c r="F951" s="96"/>
      <c r="G951" s="96"/>
      <c r="H951" s="96"/>
      <c r="I951" s="96"/>
      <c r="J951" s="90"/>
      <c r="K951" s="90"/>
      <c r="L951" s="90"/>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0"/>
      <c r="AL951" s="90"/>
      <c r="AM951" s="90"/>
      <c r="AN951" s="90"/>
    </row>
    <row r="952" spans="1:40" s="87" customFormat="1" ht="15.75" hidden="1" customHeight="1">
      <c r="A952" s="90"/>
      <c r="B952" s="164"/>
      <c r="C952" s="96"/>
      <c r="D952" s="96"/>
      <c r="E952" s="96"/>
      <c r="F952" s="96"/>
      <c r="G952" s="96"/>
      <c r="H952" s="96"/>
      <c r="I952" s="96"/>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0"/>
      <c r="AL952" s="90"/>
      <c r="AM952" s="90"/>
      <c r="AN952" s="90"/>
    </row>
    <row r="953" spans="1:40" s="87" customFormat="1" ht="15.75" hidden="1" customHeight="1">
      <c r="A953" s="90"/>
      <c r="B953" s="164"/>
      <c r="C953" s="96"/>
      <c r="D953" s="96"/>
      <c r="E953" s="96"/>
      <c r="F953" s="96"/>
      <c r="G953" s="96"/>
      <c r="H953" s="96"/>
      <c r="I953" s="96"/>
      <c r="J953" s="90"/>
      <c r="K953" s="90"/>
      <c r="L953" s="90"/>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0"/>
      <c r="AL953" s="90"/>
      <c r="AM953" s="90"/>
      <c r="AN953" s="90"/>
    </row>
    <row r="954" spans="1:40" s="87" customFormat="1" ht="15.75" hidden="1" customHeight="1">
      <c r="A954" s="90"/>
      <c r="B954" s="164"/>
      <c r="C954" s="96"/>
      <c r="D954" s="96"/>
      <c r="E954" s="96"/>
      <c r="F954" s="96"/>
      <c r="G954" s="96"/>
      <c r="H954" s="96"/>
      <c r="I954" s="96"/>
      <c r="J954" s="90"/>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0"/>
      <c r="AN954" s="90"/>
    </row>
    <row r="955" spans="1:40" s="87" customFormat="1" ht="15.75" hidden="1" customHeight="1">
      <c r="A955" s="90"/>
      <c r="B955" s="164"/>
      <c r="C955" s="96"/>
      <c r="D955" s="96"/>
      <c r="E955" s="96"/>
      <c r="F955" s="96"/>
      <c r="G955" s="96"/>
      <c r="H955" s="96"/>
      <c r="I955" s="96"/>
      <c r="J955" s="90"/>
      <c r="K955" s="90"/>
      <c r="L955" s="90"/>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0"/>
      <c r="AL955" s="90"/>
      <c r="AM955" s="90"/>
      <c r="AN955" s="90"/>
    </row>
    <row r="956" spans="1:40" s="87" customFormat="1" ht="15.75" hidden="1" customHeight="1">
      <c r="A956" s="90"/>
      <c r="B956" s="164"/>
      <c r="C956" s="96"/>
      <c r="D956" s="96"/>
      <c r="E956" s="96"/>
      <c r="F956" s="96"/>
      <c r="G956" s="96"/>
      <c r="H956" s="96"/>
      <c r="I956" s="96"/>
      <c r="J956" s="90"/>
      <c r="K956" s="90"/>
      <c r="L956" s="90"/>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0"/>
      <c r="AL956" s="90"/>
      <c r="AM956" s="90"/>
      <c r="AN956" s="90"/>
    </row>
    <row r="957" spans="1:40" s="87" customFormat="1" ht="15.75" hidden="1" customHeight="1">
      <c r="A957" s="90"/>
      <c r="B957" s="164"/>
      <c r="C957" s="96"/>
      <c r="D957" s="96"/>
      <c r="E957" s="96"/>
      <c r="F957" s="96"/>
      <c r="G957" s="96"/>
      <c r="H957" s="96"/>
      <c r="I957" s="96"/>
      <c r="J957" s="90"/>
      <c r="K957" s="90"/>
      <c r="L957" s="90"/>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0"/>
      <c r="AL957" s="90"/>
      <c r="AM957" s="90"/>
      <c r="AN957" s="90"/>
    </row>
    <row r="958" spans="1:40" s="87" customFormat="1" ht="15.75" hidden="1" customHeight="1">
      <c r="A958" s="90"/>
      <c r="B958" s="164"/>
      <c r="C958" s="96"/>
      <c r="D958" s="96"/>
      <c r="E958" s="96"/>
      <c r="F958" s="96"/>
      <c r="G958" s="96"/>
      <c r="H958" s="96"/>
      <c r="I958" s="96"/>
      <c r="J958" s="90"/>
      <c r="K958" s="90"/>
      <c r="L958" s="90"/>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0"/>
      <c r="AL958" s="90"/>
      <c r="AM958" s="90"/>
      <c r="AN958" s="90"/>
    </row>
    <row r="959" spans="1:40" s="87" customFormat="1" ht="15.75" hidden="1" customHeight="1">
      <c r="A959" s="90"/>
      <c r="B959" s="164"/>
      <c r="C959" s="96"/>
      <c r="D959" s="96"/>
      <c r="E959" s="96"/>
      <c r="F959" s="96"/>
      <c r="G959" s="96"/>
      <c r="H959" s="96"/>
      <c r="I959" s="96"/>
      <c r="J959" s="90"/>
      <c r="K959" s="90"/>
      <c r="L959" s="90"/>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0"/>
      <c r="AL959" s="90"/>
      <c r="AM959" s="90"/>
      <c r="AN959" s="90"/>
    </row>
    <row r="960" spans="1:40" s="87" customFormat="1" ht="15" hidden="1" customHeight="1">
      <c r="A960" s="90"/>
      <c r="B960" s="164"/>
      <c r="C960" s="96"/>
      <c r="D960" s="96"/>
      <c r="E960" s="96"/>
      <c r="F960" s="96"/>
      <c r="G960" s="96"/>
      <c r="H960" s="96"/>
      <c r="I960" s="96"/>
      <c r="J960" s="90"/>
      <c r="K960" s="90"/>
      <c r="L960" s="90"/>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0"/>
      <c r="AL960" s="90"/>
      <c r="AM960" s="90"/>
      <c r="AN960" s="90"/>
    </row>
    <row r="961" spans="1:40" s="87" customFormat="1" ht="15" hidden="1" customHeight="1">
      <c r="A961" s="90"/>
      <c r="B961" s="164"/>
      <c r="C961" s="96"/>
      <c r="D961" s="96"/>
      <c r="E961" s="96"/>
      <c r="F961" s="96"/>
      <c r="G961" s="96"/>
      <c r="H961" s="96"/>
      <c r="I961" s="96"/>
      <c r="J961" s="90"/>
      <c r="K961" s="90"/>
      <c r="L961" s="90"/>
      <c r="M961" s="90"/>
      <c r="N961" s="90"/>
      <c r="O961" s="90"/>
      <c r="P961" s="90"/>
      <c r="Q961" s="90"/>
      <c r="R961" s="90"/>
      <c r="S961" s="90"/>
      <c r="T961" s="90"/>
      <c r="U961" s="90"/>
      <c r="V961" s="90"/>
      <c r="W961" s="90"/>
      <c r="X961" s="90"/>
      <c r="Y961" s="90"/>
      <c r="Z961" s="90"/>
      <c r="AA961" s="90"/>
      <c r="AB961" s="90"/>
      <c r="AC961" s="90"/>
      <c r="AD961" s="90"/>
      <c r="AE961" s="90"/>
      <c r="AF961" s="90"/>
      <c r="AG961" s="90"/>
      <c r="AH961" s="90"/>
      <c r="AI961" s="90"/>
      <c r="AJ961" s="90"/>
      <c r="AK961" s="90"/>
      <c r="AL961" s="90"/>
      <c r="AM961" s="90"/>
      <c r="AN961" s="90"/>
    </row>
    <row r="962" spans="1:40" s="87" customFormat="1" ht="15" hidden="1" customHeight="1">
      <c r="A962" s="90"/>
      <c r="B962" s="164"/>
      <c r="C962" s="96"/>
      <c r="D962" s="96"/>
      <c r="E962" s="96"/>
      <c r="F962" s="96"/>
      <c r="G962" s="96"/>
      <c r="H962" s="96"/>
      <c r="I962" s="96"/>
      <c r="J962" s="90"/>
      <c r="K962" s="90"/>
      <c r="L962" s="90"/>
      <c r="M962" s="90"/>
      <c r="N962" s="90"/>
      <c r="O962" s="90"/>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90"/>
      <c r="AM962" s="90"/>
      <c r="AN962" s="90"/>
    </row>
    <row r="963" spans="1:40" s="87" customFormat="1" ht="15" hidden="1" customHeight="1">
      <c r="A963" s="90"/>
      <c r="B963" s="164"/>
      <c r="C963" s="96"/>
      <c r="D963" s="96"/>
      <c r="E963" s="96"/>
      <c r="F963" s="96"/>
      <c r="G963" s="96"/>
      <c r="H963" s="96"/>
      <c r="I963" s="96"/>
      <c r="J963" s="90"/>
      <c r="K963" s="90"/>
      <c r="L963" s="90"/>
      <c r="M963" s="90"/>
      <c r="N963" s="90"/>
      <c r="O963" s="90"/>
      <c r="P963" s="90"/>
      <c r="Q963" s="90"/>
      <c r="R963" s="90"/>
      <c r="S963" s="90"/>
      <c r="T963" s="90"/>
      <c r="U963" s="90"/>
      <c r="V963" s="90"/>
      <c r="W963" s="90"/>
      <c r="X963" s="90"/>
      <c r="Y963" s="90"/>
      <c r="Z963" s="90"/>
      <c r="AA963" s="90"/>
      <c r="AB963" s="90"/>
      <c r="AC963" s="90"/>
      <c r="AD963" s="90"/>
      <c r="AE963" s="90"/>
      <c r="AF963" s="90"/>
      <c r="AG963" s="90"/>
      <c r="AH963" s="90"/>
      <c r="AI963" s="90"/>
      <c r="AJ963" s="90"/>
      <c r="AK963" s="90"/>
      <c r="AL963" s="90"/>
      <c r="AM963" s="90"/>
      <c r="AN963" s="90"/>
    </row>
    <row r="964" spans="1:40" ht="0" hidden="1" customHeight="1">
      <c r="A964" s="90"/>
      <c r="B964" s="164"/>
      <c r="C964" s="96"/>
      <c r="D964" s="96"/>
      <c r="E964" s="96"/>
      <c r="F964" s="96"/>
      <c r="G964" s="96"/>
      <c r="H964" s="96"/>
      <c r="I964" s="96"/>
      <c r="J964" s="90"/>
      <c r="K964" s="90"/>
      <c r="L964" s="90"/>
      <c r="M964" s="90"/>
      <c r="N964" s="90"/>
      <c r="O964" s="90"/>
      <c r="P964" s="90"/>
      <c r="Q964" s="90"/>
      <c r="R964" s="90"/>
      <c r="S964" s="90"/>
      <c r="T964" s="90"/>
      <c r="U964" s="90"/>
      <c r="V964" s="90"/>
      <c r="W964" s="90"/>
      <c r="X964" s="90"/>
      <c r="Y964" s="90"/>
      <c r="Z964" s="90"/>
      <c r="AA964" s="90"/>
      <c r="AB964" s="90"/>
      <c r="AC964" s="90"/>
      <c r="AD964" s="90"/>
      <c r="AE964" s="90"/>
      <c r="AF964" s="90"/>
      <c r="AG964" s="90"/>
      <c r="AH964" s="90"/>
      <c r="AI964" s="90"/>
      <c r="AJ964" s="90"/>
      <c r="AK964" s="90"/>
      <c r="AL964" s="90"/>
      <c r="AM964" s="90"/>
      <c r="AN964" s="90"/>
    </row>
    <row r="965" spans="1:40" ht="0" hidden="1" customHeight="1">
      <c r="A965" s="90"/>
      <c r="B965" s="164"/>
      <c r="C965" s="96"/>
      <c r="D965" s="96"/>
      <c r="E965" s="96"/>
      <c r="F965" s="96"/>
      <c r="G965" s="96"/>
      <c r="H965" s="96"/>
      <c r="I965" s="96"/>
      <c r="J965" s="90"/>
      <c r="K965" s="90"/>
      <c r="L965" s="90"/>
      <c r="M965" s="90"/>
      <c r="N965" s="90"/>
      <c r="O965" s="90"/>
      <c r="P965" s="90"/>
      <c r="Q965" s="90"/>
      <c r="R965" s="90"/>
      <c r="S965" s="90"/>
      <c r="T965" s="90"/>
      <c r="U965" s="90"/>
      <c r="V965" s="90"/>
      <c r="W965" s="90"/>
      <c r="X965" s="90"/>
      <c r="Y965" s="90"/>
      <c r="Z965" s="90"/>
      <c r="AA965" s="90"/>
      <c r="AB965" s="90"/>
      <c r="AC965" s="90"/>
      <c r="AD965" s="90"/>
      <c r="AE965" s="90"/>
      <c r="AF965" s="90"/>
      <c r="AG965" s="90"/>
      <c r="AH965" s="90"/>
      <c r="AI965" s="90"/>
      <c r="AJ965" s="90"/>
      <c r="AK965" s="90"/>
      <c r="AL965" s="90"/>
      <c r="AM965" s="90"/>
      <c r="AN965" s="90"/>
    </row>
    <row r="966" spans="1:40" ht="0" hidden="1" customHeight="1">
      <c r="A966" s="90"/>
      <c r="B966" s="164"/>
      <c r="C966" s="96"/>
      <c r="D966" s="96"/>
      <c r="E966" s="96"/>
      <c r="F966" s="96"/>
      <c r="G966" s="96"/>
      <c r="H966" s="96"/>
      <c r="I966" s="96"/>
      <c r="J966" s="90"/>
      <c r="K966" s="90"/>
      <c r="L966" s="90"/>
      <c r="M966" s="90"/>
      <c r="N966" s="90"/>
      <c r="O966" s="90"/>
      <c r="P966" s="90"/>
      <c r="Q966" s="90"/>
      <c r="R966" s="90"/>
      <c r="S966" s="90"/>
      <c r="T966" s="90"/>
      <c r="U966" s="90"/>
      <c r="V966" s="90"/>
      <c r="W966" s="90"/>
      <c r="X966" s="90"/>
      <c r="Y966" s="90"/>
      <c r="Z966" s="90"/>
      <c r="AA966" s="90"/>
      <c r="AB966" s="90"/>
      <c r="AC966" s="90"/>
      <c r="AD966" s="90"/>
      <c r="AE966" s="90"/>
      <c r="AF966" s="90"/>
      <c r="AG966" s="90"/>
      <c r="AH966" s="90"/>
      <c r="AI966" s="90"/>
      <c r="AJ966" s="90"/>
      <c r="AK966" s="90"/>
      <c r="AL966" s="90"/>
      <c r="AM966" s="90"/>
      <c r="AN966" s="90"/>
    </row>
  </sheetData>
  <mergeCells count="80">
    <mergeCell ref="B48:I48"/>
    <mergeCell ref="B49:I49"/>
    <mergeCell ref="B32:I32"/>
    <mergeCell ref="B50:I50"/>
    <mergeCell ref="A34:I34"/>
    <mergeCell ref="C36:E36"/>
    <mergeCell ref="C37:E37"/>
    <mergeCell ref="F36:I36"/>
    <mergeCell ref="F35:I35"/>
    <mergeCell ref="C35:E35"/>
    <mergeCell ref="C41:E41"/>
    <mergeCell ref="F41:I41"/>
    <mergeCell ref="C40:E40"/>
    <mergeCell ref="F40:I40"/>
    <mergeCell ref="F37:I37"/>
    <mergeCell ref="C38:E38"/>
    <mergeCell ref="J34:P34"/>
    <mergeCell ref="J12:P12"/>
    <mergeCell ref="C21:D21"/>
    <mergeCell ref="E21:F21"/>
    <mergeCell ref="G21:I21"/>
    <mergeCell ref="C24:I24"/>
    <mergeCell ref="C26:I26"/>
    <mergeCell ref="C28:I28"/>
    <mergeCell ref="C27:I27"/>
    <mergeCell ref="G16:I16"/>
    <mergeCell ref="C20:D20"/>
    <mergeCell ref="E15:F15"/>
    <mergeCell ref="G15:I15"/>
    <mergeCell ref="G18:I18"/>
    <mergeCell ref="C17:D17"/>
    <mergeCell ref="E17:F17"/>
    <mergeCell ref="G20:I20"/>
    <mergeCell ref="B29:I29"/>
    <mergeCell ref="B30:I30"/>
    <mergeCell ref="B31:I31"/>
    <mergeCell ref="A12:I12"/>
    <mergeCell ref="C25:I25"/>
    <mergeCell ref="A23:B24"/>
    <mergeCell ref="A25:B26"/>
    <mergeCell ref="A27:B28"/>
    <mergeCell ref="G17:I17"/>
    <mergeCell ref="C18:D18"/>
    <mergeCell ref="E18:F18"/>
    <mergeCell ref="C16:D16"/>
    <mergeCell ref="A9:I9"/>
    <mergeCell ref="A10:I10"/>
    <mergeCell ref="A11:I11"/>
    <mergeCell ref="C23:I23"/>
    <mergeCell ref="C13:D13"/>
    <mergeCell ref="C14:D14"/>
    <mergeCell ref="E13:F13"/>
    <mergeCell ref="E14:F14"/>
    <mergeCell ref="G13:I13"/>
    <mergeCell ref="G14:I14"/>
    <mergeCell ref="C15:D15"/>
    <mergeCell ref="E16:F16"/>
    <mergeCell ref="C19:D19"/>
    <mergeCell ref="E19:F19"/>
    <mergeCell ref="G19:I19"/>
    <mergeCell ref="E20:F20"/>
    <mergeCell ref="A6:D6"/>
    <mergeCell ref="A7:I7"/>
    <mergeCell ref="A8:I8"/>
    <mergeCell ref="A1:I1"/>
    <mergeCell ref="A2:D2"/>
    <mergeCell ref="A3:B3"/>
    <mergeCell ref="A4:B4"/>
    <mergeCell ref="A5:B5"/>
    <mergeCell ref="F38:I38"/>
    <mergeCell ref="C39:E39"/>
    <mergeCell ref="F39:I39"/>
    <mergeCell ref="A44:B45"/>
    <mergeCell ref="C45:I45"/>
    <mergeCell ref="A46:B47"/>
    <mergeCell ref="C47:I47"/>
    <mergeCell ref="F42:I42"/>
    <mergeCell ref="C42:E42"/>
    <mergeCell ref="C46:I46"/>
    <mergeCell ref="C44:I44"/>
  </mergeCells>
  <dataValidations count="2">
    <dataValidation type="list" allowBlank="1" sqref="G14:H19 C36:C40 C14:C19 E14:E19 G52:H52 F36:F40 C52 E52 J17:J19" xr:uid="{53736D15-6537-0243-961F-F30019310100}">
      <formula1>"Meets Expectations - 1 point,Does Not Meet Expectations - 0 points"</formula1>
    </dataValidation>
    <dataValidation type="list" allowBlank="1" showInputMessage="1" showErrorMessage="1" sqref="J36:J40 J14:J16" xr:uid="{AAC58966-7B35-43D2-8707-7137BF3A7999}">
      <formula1>"Meets Expectations - 1 point,Does Not Meet Expectations - 0 points"</formula1>
    </dataValidation>
  </dataValidation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33"/>
  <sheetViews>
    <sheetView topLeftCell="A22" zoomScaleNormal="100" workbookViewId="0">
      <selection activeCell="A33" sqref="A33"/>
    </sheetView>
  </sheetViews>
  <sheetFormatPr defaultColWidth="0" defaultRowHeight="15" zeroHeight="1"/>
  <cols>
    <col min="1" max="1" width="36" customWidth="1"/>
    <col min="2" max="2" width="25.42578125" style="41" customWidth="1"/>
    <col min="3" max="3" width="26.42578125" customWidth="1"/>
    <col min="4" max="4" width="41.140625" customWidth="1"/>
    <col min="5" max="5" width="41.42578125" customWidth="1"/>
  </cols>
  <sheetData>
    <row r="1" spans="1:8" ht="30.75" customHeight="1">
      <c r="A1" s="345" t="s">
        <v>197</v>
      </c>
      <c r="B1" s="345"/>
      <c r="C1" s="345"/>
      <c r="D1" s="345"/>
      <c r="E1" s="346"/>
    </row>
    <row r="2" spans="1:8" s="11" customFormat="1" ht="61.5" customHeight="1">
      <c r="A2" s="347" t="s">
        <v>198</v>
      </c>
      <c r="B2" s="347"/>
      <c r="C2" s="347"/>
      <c r="D2" s="347"/>
      <c r="E2" s="348"/>
    </row>
    <row r="3" spans="1:8" ht="36" customHeight="1">
      <c r="A3" s="349" t="s">
        <v>199</v>
      </c>
      <c r="B3" s="349"/>
      <c r="C3" s="349"/>
      <c r="D3" s="349"/>
      <c r="E3" s="350"/>
    </row>
    <row r="4" spans="1:8" s="14" customFormat="1" ht="56.25" customHeight="1">
      <c r="A4" s="349" t="s">
        <v>200</v>
      </c>
      <c r="B4" s="349"/>
      <c r="C4" s="349"/>
      <c r="D4" s="349"/>
      <c r="E4" s="350"/>
    </row>
    <row r="5" spans="1:8" s="14" customFormat="1" ht="57" customHeight="1">
      <c r="A5" s="351" t="s">
        <v>201</v>
      </c>
      <c r="B5" s="351"/>
      <c r="C5" s="351"/>
      <c r="D5" s="351"/>
      <c r="E5" s="352"/>
    </row>
    <row r="6" spans="1:8" s="15" customFormat="1" ht="15.75" customHeight="1">
      <c r="A6" s="344" t="s">
        <v>202</v>
      </c>
      <c r="B6" s="344"/>
      <c r="C6" s="344"/>
      <c r="D6" s="344"/>
      <c r="E6" s="344"/>
    </row>
    <row r="7" spans="1:8" s="19" customFormat="1" ht="15.75" customHeight="1">
      <c r="A7" s="16" t="s">
        <v>203</v>
      </c>
      <c r="B7" s="17" t="s">
        <v>204</v>
      </c>
      <c r="C7" s="17" t="s">
        <v>205</v>
      </c>
      <c r="D7" s="17" t="s">
        <v>206</v>
      </c>
      <c r="E7" s="18" t="s">
        <v>207</v>
      </c>
    </row>
    <row r="8" spans="1:8" s="11" customFormat="1" ht="54.75" customHeight="1">
      <c r="A8" s="20" t="s">
        <v>18</v>
      </c>
      <c r="B8" s="21">
        <f>'Design &amp; Usability'!C20</f>
        <v>6</v>
      </c>
      <c r="C8" s="22" t="s">
        <v>208</v>
      </c>
      <c r="D8" s="353" t="s">
        <v>209</v>
      </c>
      <c r="E8" s="356" t="str">
        <f>IF(B9="Yes", IF((B8+B10)&gt;7, "Meets Expectatations", IF((B8+B10)&lt;6, "Does Not Meet Expectations", "Partially Meets Expectations")), "Does Not Meet Expectations")</f>
        <v>Meets Expectatations</v>
      </c>
    </row>
    <row r="9" spans="1:8" s="11" customFormat="1" ht="54.75" customHeight="1">
      <c r="A9" s="47" t="s">
        <v>210</v>
      </c>
      <c r="B9" s="36" t="s">
        <v>211</v>
      </c>
      <c r="C9" s="37" t="s">
        <v>212</v>
      </c>
      <c r="D9" s="354"/>
      <c r="E9" s="357"/>
    </row>
    <row r="10" spans="1:8" s="11" customFormat="1" ht="60.75" customHeight="1">
      <c r="A10" s="23" t="s">
        <v>31</v>
      </c>
      <c r="B10" s="24">
        <v>5</v>
      </c>
      <c r="C10" s="25" t="s">
        <v>213</v>
      </c>
      <c r="D10" s="355"/>
      <c r="E10" s="358"/>
    </row>
    <row r="11" spans="1:8" s="14" customFormat="1" ht="15" customHeight="1">
      <c r="A11" s="26"/>
      <c r="B11" s="27"/>
      <c r="C11" s="28"/>
      <c r="D11" s="28"/>
      <c r="E11" s="28"/>
    </row>
    <row r="12" spans="1:8" s="11" customFormat="1" ht="15.75" customHeight="1">
      <c r="A12" s="359" t="s">
        <v>214</v>
      </c>
      <c r="B12" s="360"/>
      <c r="C12" s="360"/>
      <c r="D12" s="360"/>
      <c r="E12" s="361"/>
    </row>
    <row r="13" spans="1:8" s="30" customFormat="1" ht="15.75" customHeight="1">
      <c r="A13" s="42" t="s">
        <v>215</v>
      </c>
      <c r="B13" s="29" t="s">
        <v>204</v>
      </c>
      <c r="C13" s="29" t="s">
        <v>205</v>
      </c>
      <c r="D13" s="29" t="s">
        <v>206</v>
      </c>
      <c r="E13" s="43" t="s">
        <v>216</v>
      </c>
    </row>
    <row r="14" spans="1:8" s="11" customFormat="1" ht="48">
      <c r="A14" s="44" t="s">
        <v>60</v>
      </c>
      <c r="B14" s="21">
        <f>'Phonemic Awareness'!C26</f>
        <v>9</v>
      </c>
      <c r="C14" s="22" t="s">
        <v>217</v>
      </c>
      <c r="D14" s="31" t="s">
        <v>218</v>
      </c>
      <c r="E14" s="48" t="str">
        <f>IF(B14&gt;8, "Meets Expectatations", IF(B14&lt;7, "Does Not Meet Expectations", "Partially Meets Expectations"))</f>
        <v>Meets Expectatations</v>
      </c>
    </row>
    <row r="15" spans="1:8" s="11" customFormat="1" ht="48">
      <c r="A15" s="45" t="s">
        <v>61</v>
      </c>
      <c r="B15" s="46">
        <f>'Phonemic Awareness'!D26</f>
        <v>9</v>
      </c>
      <c r="C15" s="40" t="s">
        <v>217</v>
      </c>
      <c r="D15" s="38" t="s">
        <v>218</v>
      </c>
      <c r="E15" s="49" t="str">
        <f>IF(B15&gt;8, "Meets Expectatations", IF(B15&lt;7, "Does Not Meet Expectations", "Partially Meets Expectations"))</f>
        <v>Meets Expectatations</v>
      </c>
      <c r="F15" s="32"/>
      <c r="G15" s="32"/>
      <c r="H15" s="32"/>
    </row>
    <row r="16" spans="1:8" s="12" customFormat="1" ht="15" customHeight="1">
      <c r="A16" s="33"/>
      <c r="B16" s="13"/>
    </row>
    <row r="17" spans="1:8" s="34" customFormat="1" ht="15.75" customHeight="1">
      <c r="A17" s="359" t="s">
        <v>219</v>
      </c>
      <c r="B17" s="360"/>
      <c r="C17" s="360"/>
      <c r="D17" s="360"/>
      <c r="E17" s="361"/>
      <c r="F17" s="89"/>
      <c r="G17" s="89"/>
      <c r="H17" s="89"/>
    </row>
    <row r="18" spans="1:8" s="35" customFormat="1" ht="15.75" customHeight="1">
      <c r="A18" s="42" t="s">
        <v>215</v>
      </c>
      <c r="B18" s="29" t="s">
        <v>204</v>
      </c>
      <c r="C18" s="29" t="s">
        <v>205</v>
      </c>
      <c r="D18" s="29" t="s">
        <v>206</v>
      </c>
      <c r="E18" s="43" t="s">
        <v>216</v>
      </c>
    </row>
    <row r="19" spans="1:8" s="11" customFormat="1" ht="48">
      <c r="A19" s="44" t="s">
        <v>60</v>
      </c>
      <c r="B19" s="21">
        <f>Phonics!C35</f>
        <v>17</v>
      </c>
      <c r="C19" s="22" t="s">
        <v>220</v>
      </c>
      <c r="D19" s="31" t="s">
        <v>221</v>
      </c>
      <c r="E19" s="48" t="str">
        <f>IF(B19&gt;15, "Meets Expectatations", IF(B19&lt;12, "Does Not Meet Expectations", "Partially Meets Expectations"))</f>
        <v>Meets Expectatations</v>
      </c>
    </row>
    <row r="20" spans="1:8" s="11" customFormat="1" ht="48">
      <c r="A20" s="44" t="s">
        <v>61</v>
      </c>
      <c r="B20" s="21">
        <f>Phonics!F35</f>
        <v>18</v>
      </c>
      <c r="C20" s="22" t="s">
        <v>220</v>
      </c>
      <c r="D20" s="31" t="s">
        <v>221</v>
      </c>
      <c r="E20" s="48" t="str">
        <f t="shared" ref="E20" si="0">IF(B20&gt;15, "Meets Expectatations", IF(B20&lt;12, "Does Not Meet Expectations", "Partially Meets Expectations"))</f>
        <v>Meets Expectatations</v>
      </c>
      <c r="F20" s="32"/>
      <c r="G20" s="32"/>
      <c r="H20" s="32"/>
    </row>
    <row r="21" spans="1:8" s="11" customFormat="1" ht="48">
      <c r="A21" s="44" t="s">
        <v>222</v>
      </c>
      <c r="B21" s="21">
        <f>Phonics!C60</f>
        <v>13</v>
      </c>
      <c r="C21" s="22" t="s">
        <v>223</v>
      </c>
      <c r="D21" s="31" t="s">
        <v>224</v>
      </c>
      <c r="E21" s="48" t="str">
        <f>IF(B21&gt;11, "Meets Expectatations", IF(B21&lt;7, "Does Not Meet Expectations", "Partially Meets Expectations"))</f>
        <v>Meets Expectatations</v>
      </c>
    </row>
    <row r="22" spans="1:8" s="11" customFormat="1" ht="48">
      <c r="A22" s="44" t="s">
        <v>125</v>
      </c>
      <c r="B22" s="21">
        <f>Phonics!F60</f>
        <v>13</v>
      </c>
      <c r="C22" s="22" t="s">
        <v>223</v>
      </c>
      <c r="D22" s="31" t="s">
        <v>224</v>
      </c>
      <c r="E22" s="48" t="str">
        <f>IF(B22&gt;11, "Meets Expectatations", IF(B22&lt;7, "Does Not Meet Expectations", "Partially Meets Expectations"))</f>
        <v>Meets Expectatations</v>
      </c>
    </row>
    <row r="23" spans="1:8" s="11" customFormat="1" ht="48">
      <c r="A23" s="44" t="s">
        <v>225</v>
      </c>
      <c r="B23" s="21">
        <v>8</v>
      </c>
      <c r="C23" s="22" t="s">
        <v>226</v>
      </c>
      <c r="D23" s="31" t="s">
        <v>227</v>
      </c>
      <c r="E23" s="48" t="str">
        <f>IF(B23&gt;7, "Meets Expectatations", IF(B23&lt;6, "Does Not Meet Expectations", "Partially Meets Expectations"))</f>
        <v>Meets Expectatations</v>
      </c>
    </row>
    <row r="24" spans="1:8" s="11" customFormat="1" ht="48" customHeight="1">
      <c r="A24" s="44" t="s">
        <v>145</v>
      </c>
      <c r="B24" s="21">
        <v>8</v>
      </c>
      <c r="C24" s="22" t="s">
        <v>226</v>
      </c>
      <c r="D24" s="31" t="s">
        <v>227</v>
      </c>
      <c r="E24" s="48" t="str">
        <f>IF(B24&gt;7, "Meets Expectatations", IF(B24&lt;6, "Does Not Meet Expectations", "Partially Meets Expectations"))</f>
        <v>Meets Expectatations</v>
      </c>
    </row>
    <row r="25" spans="1:8" s="12" customFormat="1" ht="15" customHeight="1">
      <c r="B25" s="13"/>
    </row>
    <row r="26" spans="1:8" s="34" customFormat="1" ht="15.75" customHeight="1">
      <c r="A26" s="359" t="s">
        <v>228</v>
      </c>
      <c r="B26" s="360"/>
      <c r="C26" s="360"/>
      <c r="D26" s="360"/>
      <c r="E26" s="361"/>
      <c r="F26" s="89"/>
      <c r="G26" s="89"/>
      <c r="H26" s="89"/>
    </row>
    <row r="27" spans="1:8" s="39" customFormat="1" ht="15.75" customHeight="1">
      <c r="A27" s="42" t="s">
        <v>215</v>
      </c>
      <c r="B27" s="29" t="s">
        <v>204</v>
      </c>
      <c r="C27" s="29" t="s">
        <v>205</v>
      </c>
      <c r="D27" s="29" t="s">
        <v>206</v>
      </c>
      <c r="E27" s="43" t="s">
        <v>216</v>
      </c>
    </row>
    <row r="28" spans="1:8" s="11" customFormat="1" ht="48">
      <c r="A28" s="44" t="s">
        <v>61</v>
      </c>
      <c r="B28" s="21">
        <f>'Text Reading and Fluency'!C21</f>
        <v>3</v>
      </c>
      <c r="C28" s="22" t="s">
        <v>208</v>
      </c>
      <c r="D28" s="31" t="s">
        <v>229</v>
      </c>
      <c r="E28" s="48" t="str">
        <f>IF(B28&gt;4, "Meets Expectatations", IF(B28&lt;3, "Does Not Meet Expectations", "Partially Meets Expectations"))</f>
        <v>Partially Meets Expectations</v>
      </c>
      <c r="F28" s="32"/>
      <c r="G28" s="32"/>
      <c r="H28" s="32"/>
    </row>
    <row r="29" spans="1:8" s="11" customFormat="1" ht="48">
      <c r="A29" s="44" t="s">
        <v>222</v>
      </c>
      <c r="B29" s="21">
        <f>'Text Reading and Fluency'!E21</f>
        <v>3</v>
      </c>
      <c r="C29" s="22" t="s">
        <v>208</v>
      </c>
      <c r="D29" s="31" t="s">
        <v>229</v>
      </c>
      <c r="E29" s="48" t="str">
        <f t="shared" ref="E29:E30" si="1">IF(B29&gt;4, "Meets Expectatations", IF(B29&lt;3, "Does Not Meet Expectations", "Partially Meets Expectations"))</f>
        <v>Partially Meets Expectations</v>
      </c>
    </row>
    <row r="30" spans="1:8" s="11" customFormat="1" ht="48">
      <c r="A30" s="44" t="s">
        <v>125</v>
      </c>
      <c r="B30" s="21">
        <f>'Text Reading and Fluency'!G21</f>
        <v>3</v>
      </c>
      <c r="C30" s="22" t="s">
        <v>208</v>
      </c>
      <c r="D30" s="31" t="s">
        <v>229</v>
      </c>
      <c r="E30" s="48" t="str">
        <f t="shared" si="1"/>
        <v>Partially Meets Expectations</v>
      </c>
    </row>
    <row r="31" spans="1:8" s="11" customFormat="1" ht="48">
      <c r="A31" s="44" t="s">
        <v>225</v>
      </c>
      <c r="B31" s="21">
        <f>'Text Reading and Fluency'!C42</f>
        <v>3</v>
      </c>
      <c r="C31" s="22" t="s">
        <v>230</v>
      </c>
      <c r="D31" s="31" t="s">
        <v>231</v>
      </c>
      <c r="E31" s="48" t="str">
        <f>IF(B31&gt;3, "Meets Expectatations", IF(B31&lt;2, "Does Not Meet Expectations", "Partially Meets Expectations"))</f>
        <v>Partially Meets Expectations</v>
      </c>
    </row>
    <row r="32" spans="1:8" s="11" customFormat="1" ht="48">
      <c r="A32" s="44" t="s">
        <v>145</v>
      </c>
      <c r="B32" s="21">
        <f>'Text Reading and Fluency'!F42</f>
        <v>3</v>
      </c>
      <c r="C32" s="22" t="s">
        <v>230</v>
      </c>
      <c r="D32" s="31" t="s">
        <v>231</v>
      </c>
      <c r="E32" s="48" t="str">
        <f>IF(B32&gt;3, "Meets Expectatations", IF(B32&lt;2, "Does Not Meet Expectations", "Partially Meets Expectations"))</f>
        <v>Partially Meets Expectations</v>
      </c>
    </row>
    <row r="33" spans="2:2" s="12" customFormat="1" ht="15" hidden="1" customHeight="1">
      <c r="B33" s="13"/>
    </row>
  </sheetData>
  <sheetProtection algorithmName="SHA-512" hashValue="F4DIgdbNgVjP9EV263WTrfEuZOej1r7UueJmXZgrs+YMbfZUB6IHCOOxcJoU/hdweS7+Kla62nFw8inrpDkTbw==" saltValue="Lyz6kP7VE49zp6IH9g2Jcg==" spinCount="100000" sheet="1" objects="1" scenarios="1"/>
  <mergeCells count="11">
    <mergeCell ref="D8:D10"/>
    <mergeCell ref="E8:E10"/>
    <mergeCell ref="A12:E12"/>
    <mergeCell ref="A17:E17"/>
    <mergeCell ref="A26:E26"/>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tabSelected="1" workbookViewId="0">
      <selection sqref="A1:C1"/>
    </sheetView>
  </sheetViews>
  <sheetFormatPr defaultColWidth="0" defaultRowHeight="15.75" customHeight="1" zeroHeight="1"/>
  <cols>
    <col min="1" max="1" width="41.42578125" style="59" customWidth="1"/>
    <col min="2" max="2" width="10.85546875" style="71" customWidth="1"/>
    <col min="3" max="3" width="61" style="71" customWidth="1"/>
    <col min="4" max="16384" width="0" style="59" hidden="1"/>
  </cols>
  <sheetData>
    <row r="1" spans="1:4" s="58" customFormat="1">
      <c r="A1" s="362" t="s">
        <v>0</v>
      </c>
      <c r="B1" s="363"/>
      <c r="C1" s="364"/>
      <c r="D1" s="91"/>
    </row>
    <row r="2" spans="1:4">
      <c r="A2" s="365" t="s">
        <v>232</v>
      </c>
      <c r="B2" s="366"/>
      <c r="C2" s="367"/>
      <c r="D2" s="102"/>
    </row>
    <row r="3" spans="1:4" s="60" customFormat="1">
      <c r="A3" s="368" t="s">
        <v>2</v>
      </c>
      <c r="B3" s="369"/>
      <c r="C3" s="370"/>
      <c r="D3" s="190"/>
    </row>
    <row r="4" spans="1:4" s="61" customFormat="1" ht="56.25" customHeight="1">
      <c r="A4" s="371" t="s">
        <v>233</v>
      </c>
      <c r="B4" s="372"/>
      <c r="C4" s="373"/>
      <c r="D4" s="191"/>
    </row>
    <row r="5" spans="1:4" s="60" customFormat="1" ht="32.25">
      <c r="A5" s="62"/>
      <c r="B5" s="63" t="s">
        <v>234</v>
      </c>
      <c r="C5" s="64" t="s">
        <v>235</v>
      </c>
      <c r="D5" s="190"/>
    </row>
    <row r="6" spans="1:4" s="60" customFormat="1">
      <c r="A6" s="65" t="s">
        <v>236</v>
      </c>
      <c r="B6" s="66" t="s">
        <v>211</v>
      </c>
      <c r="C6" s="104" t="s">
        <v>237</v>
      </c>
      <c r="D6" s="190"/>
    </row>
    <row r="7" spans="1:4">
      <c r="A7" s="67" t="s">
        <v>238</v>
      </c>
      <c r="B7" s="68" t="s">
        <v>239</v>
      </c>
      <c r="C7" s="105"/>
      <c r="D7" s="102"/>
    </row>
    <row r="8" spans="1:4" ht="30.75">
      <c r="A8" s="67" t="s">
        <v>240</v>
      </c>
      <c r="B8" s="68" t="s">
        <v>239</v>
      </c>
      <c r="C8" s="106"/>
      <c r="D8" s="102"/>
    </row>
    <row r="9" spans="1:4" ht="30.75">
      <c r="A9" s="67" t="s">
        <v>241</v>
      </c>
      <c r="B9" s="68" t="s">
        <v>239</v>
      </c>
      <c r="C9" s="105"/>
      <c r="D9" s="102"/>
    </row>
    <row r="10" spans="1:4" ht="30.75">
      <c r="A10" s="67" t="s">
        <v>242</v>
      </c>
      <c r="B10" s="68" t="s">
        <v>239</v>
      </c>
      <c r="C10" s="106"/>
      <c r="D10" s="102"/>
    </row>
    <row r="11" spans="1:4">
      <c r="A11" s="67" t="s">
        <v>243</v>
      </c>
      <c r="B11" s="68" t="s">
        <v>211</v>
      </c>
      <c r="C11" s="104" t="s">
        <v>244</v>
      </c>
      <c r="D11" s="102"/>
    </row>
    <row r="12" spans="1:4">
      <c r="A12" s="67" t="s">
        <v>245</v>
      </c>
      <c r="B12" s="68" t="s">
        <v>239</v>
      </c>
      <c r="C12" s="106"/>
      <c r="D12" s="102"/>
    </row>
    <row r="13" spans="1:4" ht="30.75">
      <c r="A13" s="67" t="s">
        <v>246</v>
      </c>
      <c r="B13" s="68" t="s">
        <v>239</v>
      </c>
      <c r="C13" s="106"/>
      <c r="D13" s="102"/>
    </row>
    <row r="14" spans="1:4" ht="30.75">
      <c r="A14" s="67" t="s">
        <v>247</v>
      </c>
      <c r="B14" s="68" t="s">
        <v>239</v>
      </c>
      <c r="C14" s="107"/>
      <c r="D14" s="102"/>
    </row>
    <row r="15" spans="1:4" ht="162">
      <c r="A15" s="67" t="s">
        <v>248</v>
      </c>
      <c r="B15" s="68" t="s">
        <v>211</v>
      </c>
      <c r="C15" s="107" t="s">
        <v>249</v>
      </c>
      <c r="D15" s="102"/>
    </row>
    <row r="16" spans="1:4" ht="32.25">
      <c r="A16" s="67" t="s">
        <v>250</v>
      </c>
      <c r="B16" s="68" t="s">
        <v>211</v>
      </c>
      <c r="C16" s="108" t="s">
        <v>251</v>
      </c>
      <c r="D16" s="102"/>
    </row>
    <row r="17" spans="1:4" ht="45.75">
      <c r="A17" s="67" t="s">
        <v>252</v>
      </c>
      <c r="B17" s="68" t="s">
        <v>211</v>
      </c>
      <c r="C17" s="109" t="s">
        <v>253</v>
      </c>
      <c r="D17" s="102"/>
    </row>
    <row r="18" spans="1:4" ht="45.75">
      <c r="A18" s="67" t="s">
        <v>254</v>
      </c>
      <c r="B18" s="68" t="s">
        <v>239</v>
      </c>
      <c r="C18" s="110"/>
      <c r="D18" s="102"/>
    </row>
    <row r="19" spans="1:4" ht="61.5">
      <c r="A19" s="69" t="s">
        <v>255</v>
      </c>
      <c r="B19" s="70" t="s">
        <v>239</v>
      </c>
      <c r="C19" s="111"/>
      <c r="D19" s="102"/>
    </row>
    <row r="20" spans="1:4" hidden="1">
      <c r="A20" s="102"/>
      <c r="B20" s="103"/>
      <c r="C20" s="103"/>
      <c r="D20" s="102"/>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0A2A28F4D0604689C8E114ABBABB85" ma:contentTypeVersion="13" ma:contentTypeDescription="Create a new document." ma:contentTypeScope="" ma:versionID="c6522dc8e4a33069472ab2012698be69">
  <xsd:schema xmlns:xsd="http://www.w3.org/2001/XMLSchema" xmlns:xs="http://www.w3.org/2001/XMLSchema" xmlns:p="http://schemas.microsoft.com/office/2006/metadata/properties" xmlns:ns2="f1919908-09de-4eee-b32e-395ddfe690da" xmlns:ns3="f6d0fdcf-0647-454a-81d8-59a433b01e0d" targetNamespace="http://schemas.microsoft.com/office/2006/metadata/properties" ma:root="true" ma:fieldsID="09525285a66b271d83446c0611fde161" ns2:_="" ns3:_="">
    <xsd:import namespace="f1919908-09de-4eee-b32e-395ddfe690da"/>
    <xsd:import namespace="f6d0fdcf-0647-454a-81d8-59a433b01e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19908-09de-4eee-b32e-395ddfe690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e8cd83e-9340-4d5e-8d18-950d100a405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d0fdcf-0647-454a-81d8-59a433b01e0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78a8a87-d4dd-435d-a4aa-9e6ff6c0f2a4}" ma:internalName="TaxCatchAll" ma:showField="CatchAllData" ma:web="f6d0fdcf-0647-454a-81d8-59a433b01e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6d0fdcf-0647-454a-81d8-59a433b01e0d">
      <UserInfo>
        <DisplayName/>
        <AccountId xsi:nil="true"/>
        <AccountType/>
      </UserInfo>
    </SharedWithUsers>
    <lcf76f155ced4ddcb4097134ff3c332f xmlns="f1919908-09de-4eee-b32e-395ddfe690da">
      <Terms xmlns="http://schemas.microsoft.com/office/infopath/2007/PartnerControls"/>
    </lcf76f155ced4ddcb4097134ff3c332f>
    <TaxCatchAll xmlns="f6d0fdcf-0647-454a-81d8-59a433b01e0d" xsi:nil="true"/>
  </documentManagement>
</p:properties>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9E89082B-D5E0-441E-8A50-B57CC572F933}"/>
</file>

<file path=customXml/itemProps3.xml><?xml version="1.0" encoding="utf-8"?>
<ds:datastoreItem xmlns:ds="http://schemas.openxmlformats.org/officeDocument/2006/customXml" ds:itemID="{FA7D2AAF-98F6-4F96-A837-F2C764C6B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Laura Colloton Giessler</cp:lastModifiedBy>
  <cp:revision/>
  <dcterms:created xsi:type="dcterms:W3CDTF">2022-03-29T01:06:58Z</dcterms:created>
  <dcterms:modified xsi:type="dcterms:W3CDTF">2024-01-02T15:45:38Z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0x010100200A2A28F4D0604689C8E114ABBABB85</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