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pt's Memos\07-23-21\"/>
    </mc:Choice>
  </mc:AlternateContent>
  <bookViews>
    <workbookView xWindow="0" yWindow="0" windowWidth="20490" windowHeight="7620"/>
  </bookViews>
  <sheets>
    <sheet name="Part B 619 Final Allocation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B144" i="1"/>
  <c r="J143" i="1" l="1"/>
  <c r="K143" i="1" s="1"/>
  <c r="I143" i="1"/>
  <c r="L143" i="1" s="1"/>
  <c r="J141" i="1"/>
  <c r="K141" i="1" s="1"/>
  <c r="I141" i="1"/>
  <c r="L141" i="1" s="1"/>
  <c r="J140" i="1"/>
  <c r="K140" i="1" s="1"/>
  <c r="I140" i="1"/>
  <c r="L140" i="1" s="1"/>
  <c r="J139" i="1"/>
  <c r="K139" i="1" s="1"/>
  <c r="I139" i="1"/>
  <c r="L139" i="1" s="1"/>
  <c r="J138" i="1"/>
  <c r="K138" i="1" s="1"/>
  <c r="I138" i="1"/>
  <c r="L138" i="1" s="1"/>
  <c r="J137" i="1"/>
  <c r="K137" i="1" s="1"/>
  <c r="I137" i="1"/>
  <c r="L137" i="1" s="1"/>
  <c r="I136" i="1"/>
  <c r="J135" i="1"/>
  <c r="K135" i="1" s="1"/>
  <c r="I135" i="1"/>
  <c r="L135" i="1" s="1"/>
  <c r="J134" i="1"/>
  <c r="K134" i="1" s="1"/>
  <c r="I134" i="1"/>
  <c r="L134" i="1" s="1"/>
  <c r="J133" i="1"/>
  <c r="K133" i="1" s="1"/>
  <c r="I133" i="1"/>
  <c r="L133" i="1" s="1"/>
  <c r="J132" i="1"/>
  <c r="K132" i="1" s="1"/>
  <c r="I132" i="1"/>
  <c r="L132" i="1" s="1"/>
  <c r="J131" i="1"/>
  <c r="K131" i="1" s="1"/>
  <c r="I131" i="1"/>
  <c r="L131" i="1" s="1"/>
  <c r="J130" i="1"/>
  <c r="K130" i="1" s="1"/>
  <c r="I130" i="1"/>
  <c r="L130" i="1" s="1"/>
  <c r="J129" i="1"/>
  <c r="K129" i="1" s="1"/>
  <c r="I129" i="1"/>
  <c r="L129" i="1" s="1"/>
  <c r="J128" i="1"/>
  <c r="K128" i="1" s="1"/>
  <c r="I128" i="1"/>
  <c r="L128" i="1" s="1"/>
  <c r="J127" i="1"/>
  <c r="K127" i="1" s="1"/>
  <c r="I127" i="1"/>
  <c r="L127" i="1" s="1"/>
  <c r="J126" i="1"/>
  <c r="K126" i="1" s="1"/>
  <c r="I126" i="1"/>
  <c r="L126" i="1" s="1"/>
  <c r="J125" i="1"/>
  <c r="K125" i="1" s="1"/>
  <c r="I125" i="1"/>
  <c r="L125" i="1" s="1"/>
  <c r="J124" i="1"/>
  <c r="K124" i="1" s="1"/>
  <c r="I124" i="1"/>
  <c r="L124" i="1" s="1"/>
  <c r="J123" i="1"/>
  <c r="K123" i="1" s="1"/>
  <c r="I123" i="1"/>
  <c r="L123" i="1" s="1"/>
  <c r="J122" i="1"/>
  <c r="K122" i="1" s="1"/>
  <c r="I122" i="1"/>
  <c r="L122" i="1" s="1"/>
  <c r="J121" i="1"/>
  <c r="K121" i="1" s="1"/>
  <c r="I121" i="1"/>
  <c r="L121" i="1" s="1"/>
  <c r="J120" i="1"/>
  <c r="K120" i="1" s="1"/>
  <c r="I120" i="1"/>
  <c r="L120" i="1" s="1"/>
  <c r="J119" i="1"/>
  <c r="K119" i="1" s="1"/>
  <c r="I119" i="1"/>
  <c r="L119" i="1" s="1"/>
  <c r="J118" i="1"/>
  <c r="K118" i="1" s="1"/>
  <c r="I118" i="1"/>
  <c r="L118" i="1" s="1"/>
  <c r="J117" i="1"/>
  <c r="K117" i="1" s="1"/>
  <c r="I117" i="1"/>
  <c r="L117" i="1" s="1"/>
  <c r="J116" i="1"/>
  <c r="K116" i="1" s="1"/>
  <c r="I116" i="1"/>
  <c r="L116" i="1" s="1"/>
  <c r="J115" i="1"/>
  <c r="K115" i="1" s="1"/>
  <c r="I115" i="1"/>
  <c r="L115" i="1" s="1"/>
  <c r="J114" i="1"/>
  <c r="K114" i="1" s="1"/>
  <c r="I114" i="1"/>
  <c r="L114" i="1" s="1"/>
  <c r="J113" i="1"/>
  <c r="K113" i="1" s="1"/>
  <c r="I113" i="1"/>
  <c r="L113" i="1" s="1"/>
  <c r="J112" i="1"/>
  <c r="K112" i="1" s="1"/>
  <c r="I112" i="1"/>
  <c r="L112" i="1" s="1"/>
  <c r="J111" i="1"/>
  <c r="K111" i="1" s="1"/>
  <c r="I111" i="1"/>
  <c r="L111" i="1" s="1"/>
  <c r="J110" i="1"/>
  <c r="K110" i="1" s="1"/>
  <c r="I110" i="1"/>
  <c r="L110" i="1" s="1"/>
  <c r="J109" i="1"/>
  <c r="K109" i="1" s="1"/>
  <c r="I109" i="1"/>
  <c r="L109" i="1" s="1"/>
  <c r="J108" i="1"/>
  <c r="K108" i="1" s="1"/>
  <c r="I108" i="1"/>
  <c r="L108" i="1" s="1"/>
  <c r="J107" i="1"/>
  <c r="K107" i="1" s="1"/>
  <c r="I107" i="1"/>
  <c r="L107" i="1" s="1"/>
  <c r="J106" i="1"/>
  <c r="K106" i="1" s="1"/>
  <c r="I106" i="1"/>
  <c r="L106" i="1" s="1"/>
  <c r="J105" i="1"/>
  <c r="K105" i="1" s="1"/>
  <c r="I105" i="1"/>
  <c r="L105" i="1" s="1"/>
  <c r="J104" i="1"/>
  <c r="K104" i="1" s="1"/>
  <c r="I104" i="1"/>
  <c r="L104" i="1" s="1"/>
  <c r="J103" i="1"/>
  <c r="K103" i="1" s="1"/>
  <c r="I103" i="1"/>
  <c r="L103" i="1" s="1"/>
  <c r="J102" i="1"/>
  <c r="K102" i="1" s="1"/>
  <c r="I102" i="1"/>
  <c r="L102" i="1" s="1"/>
  <c r="J101" i="1"/>
  <c r="K101" i="1" s="1"/>
  <c r="I101" i="1"/>
  <c r="L101" i="1" s="1"/>
  <c r="J100" i="1"/>
  <c r="K100" i="1" s="1"/>
  <c r="I100" i="1"/>
  <c r="L100" i="1" s="1"/>
  <c r="J99" i="1"/>
  <c r="K99" i="1" s="1"/>
  <c r="I99" i="1"/>
  <c r="L99" i="1" s="1"/>
  <c r="J98" i="1"/>
  <c r="K98" i="1" s="1"/>
  <c r="I98" i="1"/>
  <c r="L98" i="1" s="1"/>
  <c r="J97" i="1"/>
  <c r="K97" i="1" s="1"/>
  <c r="I97" i="1"/>
  <c r="L97" i="1" s="1"/>
  <c r="J96" i="1"/>
  <c r="K96" i="1" s="1"/>
  <c r="I96" i="1"/>
  <c r="L96" i="1" s="1"/>
  <c r="J95" i="1"/>
  <c r="K95" i="1" s="1"/>
  <c r="I95" i="1"/>
  <c r="L95" i="1" s="1"/>
  <c r="J94" i="1"/>
  <c r="K94" i="1" s="1"/>
  <c r="I94" i="1"/>
  <c r="L94" i="1" s="1"/>
  <c r="J93" i="1"/>
  <c r="K93" i="1" s="1"/>
  <c r="I93" i="1"/>
  <c r="L93" i="1" s="1"/>
  <c r="J92" i="1"/>
  <c r="K92" i="1" s="1"/>
  <c r="I92" i="1"/>
  <c r="L92" i="1" s="1"/>
  <c r="J91" i="1"/>
  <c r="K91" i="1" s="1"/>
  <c r="I91" i="1"/>
  <c r="L91" i="1" s="1"/>
  <c r="J90" i="1"/>
  <c r="K90" i="1" s="1"/>
  <c r="I90" i="1"/>
  <c r="L90" i="1" s="1"/>
  <c r="J89" i="1"/>
  <c r="K89" i="1" s="1"/>
  <c r="I89" i="1"/>
  <c r="L89" i="1" s="1"/>
  <c r="J88" i="1"/>
  <c r="K88" i="1" s="1"/>
  <c r="I88" i="1"/>
  <c r="L88" i="1" s="1"/>
  <c r="J87" i="1"/>
  <c r="K87" i="1" s="1"/>
  <c r="I87" i="1"/>
  <c r="L87" i="1" s="1"/>
  <c r="J86" i="1"/>
  <c r="K86" i="1" s="1"/>
  <c r="I86" i="1"/>
  <c r="L86" i="1" s="1"/>
  <c r="J85" i="1"/>
  <c r="K85" i="1" s="1"/>
  <c r="I85" i="1"/>
  <c r="L85" i="1" s="1"/>
  <c r="J84" i="1"/>
  <c r="K84" i="1" s="1"/>
  <c r="I84" i="1"/>
  <c r="L84" i="1" s="1"/>
  <c r="J83" i="1"/>
  <c r="K83" i="1" s="1"/>
  <c r="I83" i="1"/>
  <c r="L83" i="1" s="1"/>
  <c r="J82" i="1"/>
  <c r="K82" i="1" s="1"/>
  <c r="I82" i="1"/>
  <c r="L82" i="1" s="1"/>
  <c r="J81" i="1"/>
  <c r="K81" i="1" s="1"/>
  <c r="I81" i="1"/>
  <c r="L81" i="1" s="1"/>
  <c r="J80" i="1"/>
  <c r="K80" i="1" s="1"/>
  <c r="I80" i="1"/>
  <c r="L80" i="1" s="1"/>
  <c r="J79" i="1"/>
  <c r="K79" i="1" s="1"/>
  <c r="I79" i="1"/>
  <c r="L79" i="1" s="1"/>
  <c r="J78" i="1"/>
  <c r="K78" i="1" s="1"/>
  <c r="I78" i="1"/>
  <c r="L78" i="1" s="1"/>
  <c r="J77" i="1"/>
  <c r="K77" i="1" s="1"/>
  <c r="I77" i="1"/>
  <c r="L77" i="1" s="1"/>
  <c r="J76" i="1"/>
  <c r="K76" i="1" s="1"/>
  <c r="I76" i="1"/>
  <c r="L76" i="1" s="1"/>
  <c r="J75" i="1"/>
  <c r="K75" i="1" s="1"/>
  <c r="I75" i="1"/>
  <c r="L75" i="1" s="1"/>
  <c r="J74" i="1"/>
  <c r="K74" i="1" s="1"/>
  <c r="I74" i="1"/>
  <c r="L74" i="1" s="1"/>
  <c r="J73" i="1"/>
  <c r="K73" i="1" s="1"/>
  <c r="I73" i="1"/>
  <c r="L73" i="1" s="1"/>
  <c r="J72" i="1"/>
  <c r="K72" i="1" s="1"/>
  <c r="I72" i="1"/>
  <c r="L72" i="1" s="1"/>
  <c r="J71" i="1"/>
  <c r="K71" i="1" s="1"/>
  <c r="I71" i="1"/>
  <c r="L71" i="1" s="1"/>
  <c r="J70" i="1"/>
  <c r="K70" i="1" s="1"/>
  <c r="I70" i="1"/>
  <c r="L70" i="1" s="1"/>
  <c r="J69" i="1"/>
  <c r="K69" i="1" s="1"/>
  <c r="I69" i="1"/>
  <c r="L69" i="1" s="1"/>
  <c r="J68" i="1"/>
  <c r="K68" i="1" s="1"/>
  <c r="I68" i="1"/>
  <c r="L68" i="1" s="1"/>
  <c r="J67" i="1"/>
  <c r="K67" i="1" s="1"/>
  <c r="I67" i="1"/>
  <c r="L67" i="1" s="1"/>
  <c r="J66" i="1"/>
  <c r="K66" i="1" s="1"/>
  <c r="I66" i="1"/>
  <c r="L66" i="1" s="1"/>
  <c r="J65" i="1"/>
  <c r="K65" i="1" s="1"/>
  <c r="I65" i="1"/>
  <c r="L65" i="1" s="1"/>
  <c r="J64" i="1"/>
  <c r="K64" i="1" s="1"/>
  <c r="I64" i="1"/>
  <c r="L64" i="1" s="1"/>
  <c r="J63" i="1"/>
  <c r="K63" i="1" s="1"/>
  <c r="I63" i="1"/>
  <c r="L63" i="1" s="1"/>
  <c r="J62" i="1"/>
  <c r="K62" i="1" s="1"/>
  <c r="I62" i="1"/>
  <c r="L62" i="1" s="1"/>
  <c r="J61" i="1"/>
  <c r="K61" i="1" s="1"/>
  <c r="I61" i="1"/>
  <c r="L61" i="1" s="1"/>
  <c r="J60" i="1"/>
  <c r="K60" i="1" s="1"/>
  <c r="I60" i="1"/>
  <c r="L60" i="1" s="1"/>
  <c r="J59" i="1"/>
  <c r="K59" i="1" s="1"/>
  <c r="I59" i="1"/>
  <c r="L59" i="1" s="1"/>
  <c r="J58" i="1"/>
  <c r="K58" i="1" s="1"/>
  <c r="I58" i="1"/>
  <c r="L58" i="1" s="1"/>
  <c r="J57" i="1"/>
  <c r="K57" i="1" s="1"/>
  <c r="I57" i="1"/>
  <c r="L57" i="1" s="1"/>
  <c r="J56" i="1"/>
  <c r="K56" i="1" s="1"/>
  <c r="I56" i="1"/>
  <c r="L56" i="1" s="1"/>
  <c r="J55" i="1"/>
  <c r="K55" i="1" s="1"/>
  <c r="I55" i="1"/>
  <c r="L55" i="1" s="1"/>
  <c r="J54" i="1"/>
  <c r="K54" i="1" s="1"/>
  <c r="I54" i="1"/>
  <c r="L54" i="1" s="1"/>
  <c r="J53" i="1"/>
  <c r="K53" i="1" s="1"/>
  <c r="I53" i="1"/>
  <c r="L53" i="1" s="1"/>
  <c r="J52" i="1"/>
  <c r="K52" i="1" s="1"/>
  <c r="I52" i="1"/>
  <c r="L52" i="1" s="1"/>
  <c r="J51" i="1"/>
  <c r="K51" i="1" s="1"/>
  <c r="I51" i="1"/>
  <c r="L51" i="1" s="1"/>
  <c r="J50" i="1"/>
  <c r="K50" i="1" s="1"/>
  <c r="I50" i="1"/>
  <c r="L50" i="1" s="1"/>
  <c r="J49" i="1"/>
  <c r="K49" i="1" s="1"/>
  <c r="I49" i="1"/>
  <c r="L49" i="1" s="1"/>
  <c r="J48" i="1"/>
  <c r="K48" i="1" s="1"/>
  <c r="I48" i="1"/>
  <c r="L48" i="1" s="1"/>
  <c r="J47" i="1"/>
  <c r="K47" i="1" s="1"/>
  <c r="I47" i="1"/>
  <c r="L47" i="1" s="1"/>
  <c r="J46" i="1"/>
  <c r="K46" i="1" s="1"/>
  <c r="I46" i="1"/>
  <c r="L46" i="1" s="1"/>
  <c r="J45" i="1"/>
  <c r="K45" i="1" s="1"/>
  <c r="I45" i="1"/>
  <c r="L45" i="1" s="1"/>
  <c r="J44" i="1"/>
  <c r="K44" i="1" s="1"/>
  <c r="I44" i="1"/>
  <c r="L44" i="1" s="1"/>
  <c r="J43" i="1"/>
  <c r="K43" i="1" s="1"/>
  <c r="I43" i="1"/>
  <c r="L43" i="1" s="1"/>
  <c r="J42" i="1"/>
  <c r="K42" i="1" s="1"/>
  <c r="I42" i="1"/>
  <c r="L42" i="1" s="1"/>
  <c r="J41" i="1"/>
  <c r="K41" i="1" s="1"/>
  <c r="I41" i="1"/>
  <c r="L41" i="1" s="1"/>
  <c r="J40" i="1"/>
  <c r="K40" i="1" s="1"/>
  <c r="I40" i="1"/>
  <c r="L40" i="1" s="1"/>
  <c r="J39" i="1"/>
  <c r="K39" i="1" s="1"/>
  <c r="I39" i="1"/>
  <c r="L39" i="1" s="1"/>
  <c r="J38" i="1"/>
  <c r="K38" i="1" s="1"/>
  <c r="I38" i="1"/>
  <c r="L38" i="1" s="1"/>
  <c r="J37" i="1"/>
  <c r="K37" i="1" s="1"/>
  <c r="I37" i="1"/>
  <c r="L37" i="1" s="1"/>
  <c r="J36" i="1"/>
  <c r="K36" i="1" s="1"/>
  <c r="I36" i="1"/>
  <c r="L36" i="1" s="1"/>
  <c r="J35" i="1"/>
  <c r="K35" i="1" s="1"/>
  <c r="I35" i="1"/>
  <c r="L35" i="1" s="1"/>
  <c r="J34" i="1"/>
  <c r="K34" i="1" s="1"/>
  <c r="I34" i="1"/>
  <c r="L34" i="1" s="1"/>
  <c r="J33" i="1"/>
  <c r="K33" i="1" s="1"/>
  <c r="I33" i="1"/>
  <c r="L33" i="1" s="1"/>
  <c r="J32" i="1"/>
  <c r="K32" i="1" s="1"/>
  <c r="I32" i="1"/>
  <c r="L32" i="1" s="1"/>
  <c r="J31" i="1"/>
  <c r="K31" i="1" s="1"/>
  <c r="I31" i="1"/>
  <c r="L31" i="1" s="1"/>
  <c r="J30" i="1"/>
  <c r="K30" i="1" s="1"/>
  <c r="I30" i="1"/>
  <c r="L30" i="1" s="1"/>
  <c r="J29" i="1"/>
  <c r="K29" i="1" s="1"/>
  <c r="I29" i="1"/>
  <c r="L29" i="1" s="1"/>
  <c r="J28" i="1"/>
  <c r="K28" i="1" s="1"/>
  <c r="I28" i="1"/>
  <c r="L28" i="1" s="1"/>
  <c r="J27" i="1"/>
  <c r="K27" i="1" s="1"/>
  <c r="I27" i="1"/>
  <c r="L27" i="1" s="1"/>
  <c r="J26" i="1"/>
  <c r="K26" i="1" s="1"/>
  <c r="I26" i="1"/>
  <c r="L26" i="1" s="1"/>
  <c r="J25" i="1"/>
  <c r="K25" i="1" s="1"/>
  <c r="I25" i="1"/>
  <c r="L25" i="1" s="1"/>
  <c r="J24" i="1"/>
  <c r="K24" i="1" s="1"/>
  <c r="I24" i="1"/>
  <c r="L24" i="1" s="1"/>
  <c r="J23" i="1"/>
  <c r="K23" i="1" s="1"/>
  <c r="I23" i="1"/>
  <c r="L23" i="1" s="1"/>
  <c r="J22" i="1"/>
  <c r="K22" i="1" s="1"/>
  <c r="I22" i="1"/>
  <c r="L22" i="1" s="1"/>
  <c r="J21" i="1"/>
  <c r="K21" i="1" s="1"/>
  <c r="I21" i="1"/>
  <c r="L21" i="1" s="1"/>
  <c r="J20" i="1"/>
  <c r="K20" i="1" s="1"/>
  <c r="I20" i="1"/>
  <c r="L20" i="1" s="1"/>
  <c r="J19" i="1"/>
  <c r="K19" i="1" s="1"/>
  <c r="I19" i="1"/>
  <c r="L19" i="1" s="1"/>
  <c r="J18" i="1"/>
  <c r="K18" i="1" s="1"/>
  <c r="I18" i="1"/>
  <c r="L18" i="1" s="1"/>
  <c r="J17" i="1"/>
  <c r="K17" i="1" s="1"/>
  <c r="I17" i="1"/>
  <c r="L17" i="1" s="1"/>
  <c r="J16" i="1"/>
  <c r="K16" i="1" s="1"/>
  <c r="I16" i="1"/>
  <c r="L16" i="1" s="1"/>
  <c r="J15" i="1"/>
  <c r="K15" i="1" s="1"/>
  <c r="I15" i="1"/>
  <c r="L15" i="1" s="1"/>
  <c r="J14" i="1"/>
  <c r="K14" i="1" s="1"/>
  <c r="I14" i="1"/>
  <c r="L14" i="1" s="1"/>
  <c r="J13" i="1"/>
  <c r="K13" i="1" s="1"/>
  <c r="I13" i="1"/>
  <c r="L13" i="1" s="1"/>
  <c r="J12" i="1"/>
  <c r="K12" i="1" s="1"/>
  <c r="I12" i="1"/>
  <c r="L12" i="1" s="1"/>
  <c r="J11" i="1"/>
  <c r="K11" i="1" s="1"/>
  <c r="I11" i="1"/>
  <c r="L11" i="1" s="1"/>
  <c r="J10" i="1"/>
  <c r="K10" i="1" s="1"/>
  <c r="I10" i="1"/>
  <c r="L10" i="1" s="1"/>
  <c r="J9" i="1"/>
  <c r="K9" i="1" s="1"/>
  <c r="I9" i="1"/>
  <c r="L9" i="1" s="1"/>
  <c r="J8" i="1"/>
  <c r="K8" i="1" s="1"/>
  <c r="I8" i="1"/>
  <c r="L8" i="1" s="1"/>
  <c r="J7" i="1"/>
  <c r="K7" i="1" s="1"/>
  <c r="I7" i="1"/>
  <c r="L7" i="1" s="1"/>
  <c r="J6" i="1"/>
  <c r="K6" i="1" s="1"/>
  <c r="I6" i="1"/>
  <c r="L6" i="1" s="1"/>
  <c r="J5" i="1"/>
  <c r="K5" i="1" s="1"/>
  <c r="I5" i="1"/>
  <c r="L5" i="1" s="1"/>
</calcChain>
</file>

<file path=xl/sharedStrings.xml><?xml version="1.0" encoding="utf-8"?>
<sst xmlns="http://schemas.openxmlformats.org/spreadsheetml/2006/main" count="426" uniqueCount="292">
  <si>
    <t>SCHOOL DIVISION/SOP</t>
  </si>
  <si>
    <t>ADJUSTMENTS</t>
  </si>
  <si>
    <t>COUNTIES</t>
  </si>
  <si>
    <t>ACCOMACK</t>
  </si>
  <si>
    <t>001</t>
  </si>
  <si>
    <t>ALBEMARLE</t>
  </si>
  <si>
    <t>002</t>
  </si>
  <si>
    <t>ALLEGHANY</t>
  </si>
  <si>
    <t>003</t>
  </si>
  <si>
    <t>AMELIA</t>
  </si>
  <si>
    <t>004</t>
  </si>
  <si>
    <t>AMHERST</t>
  </si>
  <si>
    <t>005</t>
  </si>
  <si>
    <t>APPOMATTOX</t>
  </si>
  <si>
    <t>006</t>
  </si>
  <si>
    <t>ARLINGTON</t>
  </si>
  <si>
    <t>007</t>
  </si>
  <si>
    <t>AUGUSTA</t>
  </si>
  <si>
    <t>008</t>
  </si>
  <si>
    <t>BATH</t>
  </si>
  <si>
    <t>009</t>
  </si>
  <si>
    <t>BEDFORD</t>
  </si>
  <si>
    <t>010</t>
  </si>
  <si>
    <t>BLAND</t>
  </si>
  <si>
    <t>011</t>
  </si>
  <si>
    <t>BOTETOURT</t>
  </si>
  <si>
    <t>012</t>
  </si>
  <si>
    <t>BRUNSWICK</t>
  </si>
  <si>
    <t>013</t>
  </si>
  <si>
    <t>BUCHANAN</t>
  </si>
  <si>
    <t>014</t>
  </si>
  <si>
    <t>BUCKINGHAM</t>
  </si>
  <si>
    <t>015</t>
  </si>
  <si>
    <t>CAMPBELL</t>
  </si>
  <si>
    <t>016</t>
  </si>
  <si>
    <t>CAROLINE</t>
  </si>
  <si>
    <t>017</t>
  </si>
  <si>
    <t>CARROLL</t>
  </si>
  <si>
    <t>018</t>
  </si>
  <si>
    <t>CHARLES CITY</t>
  </si>
  <si>
    <t>019</t>
  </si>
  <si>
    <t>CHARLOTTE</t>
  </si>
  <si>
    <t>020</t>
  </si>
  <si>
    <t>CHESTERFIELD</t>
  </si>
  <si>
    <t>021</t>
  </si>
  <si>
    <t>CLARKE</t>
  </si>
  <si>
    <t>022</t>
  </si>
  <si>
    <t>CRAIG</t>
  </si>
  <si>
    <t>023</t>
  </si>
  <si>
    <t>CULPEPER</t>
  </si>
  <si>
    <t>024</t>
  </si>
  <si>
    <t>CUMBERLAND</t>
  </si>
  <si>
    <t>025</t>
  </si>
  <si>
    <t>DICKENSON</t>
  </si>
  <si>
    <t>026</t>
  </si>
  <si>
    <t>DINWIDDIE</t>
  </si>
  <si>
    <t>027</t>
  </si>
  <si>
    <t>ESSEX</t>
  </si>
  <si>
    <t>028</t>
  </si>
  <si>
    <t>FAIRFAX</t>
  </si>
  <si>
    <t>029</t>
  </si>
  <si>
    <t>FAUQUIER</t>
  </si>
  <si>
    <t>030</t>
  </si>
  <si>
    <t>FLOYD</t>
  </si>
  <si>
    <t>031</t>
  </si>
  <si>
    <t>FLUVANNA</t>
  </si>
  <si>
    <t>032</t>
  </si>
  <si>
    <t>FRANKLIN COUNTY</t>
  </si>
  <si>
    <t>033</t>
  </si>
  <si>
    <t>FREDERICK</t>
  </si>
  <si>
    <t>034</t>
  </si>
  <si>
    <t>GILES</t>
  </si>
  <si>
    <t>035</t>
  </si>
  <si>
    <t>GLOUCESTER</t>
  </si>
  <si>
    <t>036</t>
  </si>
  <si>
    <t>GOOCHLAND</t>
  </si>
  <si>
    <t>037</t>
  </si>
  <si>
    <t>GRAYSON</t>
  </si>
  <si>
    <t>038</t>
  </si>
  <si>
    <t>GREENE</t>
  </si>
  <si>
    <t>039</t>
  </si>
  <si>
    <t>GREENSVILLE</t>
  </si>
  <si>
    <t>040</t>
  </si>
  <si>
    <t>HALIFAX</t>
  </si>
  <si>
    <t>041</t>
  </si>
  <si>
    <t>HANOVER</t>
  </si>
  <si>
    <t>042</t>
  </si>
  <si>
    <t>HENRICO</t>
  </si>
  <si>
    <t>043</t>
  </si>
  <si>
    <t>HENRY</t>
  </si>
  <si>
    <t>044</t>
  </si>
  <si>
    <t>HIGHLAND</t>
  </si>
  <si>
    <t>045</t>
  </si>
  <si>
    <t>ISLE OF WIGHT</t>
  </si>
  <si>
    <t>046</t>
  </si>
  <si>
    <t>KING GEORGE</t>
  </si>
  <si>
    <t>048</t>
  </si>
  <si>
    <t>KING &amp; QUEEN</t>
  </si>
  <si>
    <t>049</t>
  </si>
  <si>
    <t>KING WILLIAM</t>
  </si>
  <si>
    <t>050</t>
  </si>
  <si>
    <t>051</t>
  </si>
  <si>
    <t>LEE</t>
  </si>
  <si>
    <t>052</t>
  </si>
  <si>
    <t>LOUDOUN</t>
  </si>
  <si>
    <t>053</t>
  </si>
  <si>
    <t>LOUISA</t>
  </si>
  <si>
    <t>054</t>
  </si>
  <si>
    <t>LUNENBURG</t>
  </si>
  <si>
    <t>055</t>
  </si>
  <si>
    <t>MADISON</t>
  </si>
  <si>
    <t>056</t>
  </si>
  <si>
    <t>MATHEWS</t>
  </si>
  <si>
    <t>057</t>
  </si>
  <si>
    <t>MECKLENBURG</t>
  </si>
  <si>
    <t>058</t>
  </si>
  <si>
    <t>MIDDLESEX</t>
  </si>
  <si>
    <t>059</t>
  </si>
  <si>
    <t>MONTGOMERY</t>
  </si>
  <si>
    <t>060</t>
  </si>
  <si>
    <t>NELSON</t>
  </si>
  <si>
    <t>062</t>
  </si>
  <si>
    <t>NEW KENT</t>
  </si>
  <si>
    <t>063</t>
  </si>
  <si>
    <t>NORTHAMPTON</t>
  </si>
  <si>
    <t>065</t>
  </si>
  <si>
    <t xml:space="preserve">NORTHUMBERLAND </t>
  </si>
  <si>
    <t>066</t>
  </si>
  <si>
    <t>NOTTOWAY</t>
  </si>
  <si>
    <t>067</t>
  </si>
  <si>
    <t>ORANGE</t>
  </si>
  <si>
    <t>068</t>
  </si>
  <si>
    <t>PAGE</t>
  </si>
  <si>
    <t>069</t>
  </si>
  <si>
    <t>PATRICK</t>
  </si>
  <si>
    <t>070</t>
  </si>
  <si>
    <t>PITTSYLVANIA</t>
  </si>
  <si>
    <t>071</t>
  </si>
  <si>
    <t>POWHATAN</t>
  </si>
  <si>
    <t>072</t>
  </si>
  <si>
    <t>PRINCE EDWARD</t>
  </si>
  <si>
    <t>073</t>
  </si>
  <si>
    <t>PRINCE GEORGE</t>
  </si>
  <si>
    <t>074</t>
  </si>
  <si>
    <t>PRINCE WILLIAM</t>
  </si>
  <si>
    <t>075</t>
  </si>
  <si>
    <t>PULASKI</t>
  </si>
  <si>
    <t>077</t>
  </si>
  <si>
    <t>RAPPAHANNOCK</t>
  </si>
  <si>
    <t>078</t>
  </si>
  <si>
    <t>079</t>
  </si>
  <si>
    <t>ROANOKE COUNTY</t>
  </si>
  <si>
    <t>080</t>
  </si>
  <si>
    <t>ROCKBRIDGE</t>
  </si>
  <si>
    <t>081</t>
  </si>
  <si>
    <t>ROCKINGHAM</t>
  </si>
  <si>
    <t>082</t>
  </si>
  <si>
    <t>RUSSELL</t>
  </si>
  <si>
    <t>083</t>
  </si>
  <si>
    <t>SCOTT</t>
  </si>
  <si>
    <t>084</t>
  </si>
  <si>
    <t>SHENANDOAH</t>
  </si>
  <si>
    <t>085</t>
  </si>
  <si>
    <t>SMYTH</t>
  </si>
  <si>
    <t>086</t>
  </si>
  <si>
    <t>SOUTHAMPTON</t>
  </si>
  <si>
    <t>087</t>
  </si>
  <si>
    <t>SPOTSYLVANIA</t>
  </si>
  <si>
    <t>088</t>
  </si>
  <si>
    <t>STAFFORD</t>
  </si>
  <si>
    <t>089</t>
  </si>
  <si>
    <t>SURRY</t>
  </si>
  <si>
    <t>090</t>
  </si>
  <si>
    <t>SUSSEX</t>
  </si>
  <si>
    <t>091</t>
  </si>
  <si>
    <t>TAZEWELL</t>
  </si>
  <si>
    <t>092</t>
  </si>
  <si>
    <t>WARREN</t>
  </si>
  <si>
    <t>093</t>
  </si>
  <si>
    <t>WASHINGTON</t>
  </si>
  <si>
    <t>094</t>
  </si>
  <si>
    <t>WESTMORELAND</t>
  </si>
  <si>
    <t>095</t>
  </si>
  <si>
    <t>WISE</t>
  </si>
  <si>
    <t>096</t>
  </si>
  <si>
    <t>WYTHE</t>
  </si>
  <si>
    <t>097</t>
  </si>
  <si>
    <t>YORK</t>
  </si>
  <si>
    <t>098</t>
  </si>
  <si>
    <t>CITIES</t>
  </si>
  <si>
    <t>ALEXANDRIA</t>
  </si>
  <si>
    <t>101</t>
  </si>
  <si>
    <t>BRISTOL</t>
  </si>
  <si>
    <t>102</t>
  </si>
  <si>
    <t>BUENA VISTA</t>
  </si>
  <si>
    <t>103</t>
  </si>
  <si>
    <t>CHARLOTTESVILLE</t>
  </si>
  <si>
    <t>104</t>
  </si>
  <si>
    <t>CHESAPEAKE</t>
  </si>
  <si>
    <t>136</t>
  </si>
  <si>
    <t>COLONIAL HEIGHTS</t>
  </si>
  <si>
    <t>106</t>
  </si>
  <si>
    <t>COVINGTON</t>
  </si>
  <si>
    <t>107</t>
  </si>
  <si>
    <t>DANVILLE</t>
  </si>
  <si>
    <t>108</t>
  </si>
  <si>
    <t>FALLS CHURCH</t>
  </si>
  <si>
    <t>109</t>
  </si>
  <si>
    <t>FRANKLIN CITY</t>
  </si>
  <si>
    <t>135</t>
  </si>
  <si>
    <t>FREDERICKSBURG</t>
  </si>
  <si>
    <t>110</t>
  </si>
  <si>
    <t>GALAX</t>
  </si>
  <si>
    <t>111</t>
  </si>
  <si>
    <t>HAMPTON</t>
  </si>
  <si>
    <t>112</t>
  </si>
  <si>
    <t>HARRISONBURG</t>
  </si>
  <si>
    <t>113</t>
  </si>
  <si>
    <t>HOPEWELL</t>
  </si>
  <si>
    <t>114</t>
  </si>
  <si>
    <t>LEXINGTON</t>
  </si>
  <si>
    <t>137</t>
  </si>
  <si>
    <t>LYNCHBURG</t>
  </si>
  <si>
    <t>115</t>
  </si>
  <si>
    <t>MANASSAS</t>
  </si>
  <si>
    <t>143</t>
  </si>
  <si>
    <t>MANASSAS PARK</t>
  </si>
  <si>
    <t>144</t>
  </si>
  <si>
    <t>MARTINSVILLE</t>
  </si>
  <si>
    <t>116</t>
  </si>
  <si>
    <t>NEWPORT NEWS</t>
  </si>
  <si>
    <t>117</t>
  </si>
  <si>
    <t>NORFOLK</t>
  </si>
  <si>
    <t>118</t>
  </si>
  <si>
    <t>NORTON</t>
  </si>
  <si>
    <t>119</t>
  </si>
  <si>
    <t>PETERSBURG</t>
  </si>
  <si>
    <t>120</t>
  </si>
  <si>
    <t>POQUOSON</t>
  </si>
  <si>
    <t>142</t>
  </si>
  <si>
    <t>PORTSMOUTH</t>
  </si>
  <si>
    <t>121</t>
  </si>
  <si>
    <t>RADFORD</t>
  </si>
  <si>
    <t>122</t>
  </si>
  <si>
    <t>RICHMOND CITY</t>
  </si>
  <si>
    <t>123</t>
  </si>
  <si>
    <t>ROANOKE CITY</t>
  </si>
  <si>
    <t>124</t>
  </si>
  <si>
    <t>SALEM</t>
  </si>
  <si>
    <t>139</t>
  </si>
  <si>
    <t>STAUNTON</t>
  </si>
  <si>
    <t>126</t>
  </si>
  <si>
    <t>SUFFOLK</t>
  </si>
  <si>
    <t>127</t>
  </si>
  <si>
    <t>VIRGINIA BEACH</t>
  </si>
  <si>
    <t>128</t>
  </si>
  <si>
    <t>WAYNESBORO</t>
  </si>
  <si>
    <t>130</t>
  </si>
  <si>
    <t>WILLIAMSBURG/JAMES CITY</t>
  </si>
  <si>
    <t>131</t>
  </si>
  <si>
    <t>WINCHESTER</t>
  </si>
  <si>
    <t>132</t>
  </si>
  <si>
    <t>TOWNS</t>
  </si>
  <si>
    <t>COLONIAL BEACH</t>
  </si>
  <si>
    <t>202</t>
  </si>
  <si>
    <t>WEST POINT</t>
  </si>
  <si>
    <t>207</t>
  </si>
  <si>
    <t>SOPs</t>
  </si>
  <si>
    <t>KINGS DAUGHTERS</t>
  </si>
  <si>
    <t>MCV</t>
  </si>
  <si>
    <t xml:space="preserve">   Richmond City as fiscal agent</t>
  </si>
  <si>
    <t>UVA</t>
  </si>
  <si>
    <t>STATE TOTAL</t>
  </si>
  <si>
    <t>TOTAL CALCULATED
ALLOCATION</t>
  </si>
  <si>
    <t>PAYEE CODE
NUMBER</t>
  </si>
  <si>
    <t>PROJECT CODE
NUMBER</t>
  </si>
  <si>
    <t>blank cell go to cell A5</t>
  </si>
  <si>
    <t>blank cell</t>
  </si>
  <si>
    <t>-</t>
  </si>
  <si>
    <t>End of Worksheet</t>
  </si>
  <si>
    <t>VIRGINIA DEPARTMENT OF EDUCATION
DIVISION OF SPECIAL EDUCATION AND STUDENT SERVICES
2021-2022 PART B, Section 619, Preschool Subgrant Awards (CFDA #84.173A)
Final Allocations
Beginning Date:  July 1, 2021
Expiration Date:  September 30, 2023
Federal Award Number:   H173A210112
(Note: Subgrants are uniquely identified in OMEGA via combined use of payee code, project code, and fed. award #)</t>
  </si>
  <si>
    <t>2021-2022
AWARD</t>
  </si>
  <si>
    <t>APE62521</t>
  </si>
  <si>
    <t>APE62640</t>
  </si>
  <si>
    <t>blank cell go to cell A100</t>
  </si>
  <si>
    <t>blank cell go to cell A137</t>
  </si>
  <si>
    <t>blank cell go to cell A140</t>
  </si>
  <si>
    <t>blank cell go to cell A143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</si>
  <si>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These school divisions operate a joint program.  Fiscal Agent is Richmond County Public Schools.</t>
    </r>
  </si>
  <si>
    <r>
      <t xml:space="preserve">LANCASTER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(allocated to Richmond County)</t>
    </r>
  </si>
  <si>
    <r>
      <t xml:space="preserve">RICHMOND COUNTY </t>
    </r>
    <r>
      <rPr>
        <vertAlign val="superscript"/>
        <sz val="10"/>
        <rFont val="Times New Roman"/>
        <family val="1"/>
      </rPr>
      <t>1</t>
    </r>
  </si>
  <si>
    <t>Attachment B
Superintendent's Memo #198-21
July 23,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</si>
</sst>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rgb="FFEDEDED"/>
      <name val="Times New Roman"/>
      <family val="1"/>
    </font>
    <font>
      <vertAlign val="superscript"/>
      <sz val="10"/>
      <name val="Times New Roman"/>
      <family val="1"/>
    </font>
    <font>
      <b/>
      <sz val="10"/>
      <color theme="0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4" xfId="0" applyFont="1" applyBorder="1"/>
    <xf numFmtId="5" fontId="2" fillId="0" borderId="3" xfId="0" applyNumberFormat="1" applyFont="1" applyBorder="1" applyAlignment="1">
      <alignment horizontal="center" wrapText="1"/>
    </xf>
    <xf numFmtId="5" fontId="2" fillId="0" borderId="4" xfId="0" applyNumberFormat="1" applyFont="1" applyFill="1" applyBorder="1" applyAlignment="1">
      <alignment horizontal="center"/>
    </xf>
    <xf numFmtId="5" fontId="2" fillId="0" borderId="3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5" fontId="5" fillId="0" borderId="1" xfId="0" applyNumberFormat="1" applyFont="1" applyBorder="1" applyAlignment="1">
      <alignment horizontal="center"/>
    </xf>
    <xf numFmtId="5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/>
    <xf numFmtId="5" fontId="3" fillId="0" borderId="0" xfId="0" applyNumberFormat="1" applyFont="1"/>
    <xf numFmtId="44" fontId="3" fillId="0" borderId="0" xfId="0" applyNumberFormat="1" applyFont="1"/>
    <xf numFmtId="0" fontId="4" fillId="0" borderId="2" xfId="0" applyFont="1" applyBorder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0" xfId="0" applyFont="1" applyFill="1" applyBorder="1"/>
    <xf numFmtId="5" fontId="2" fillId="0" borderId="0" xfId="0" applyNumberFormat="1" applyFont="1" applyAlignment="1">
      <alignment horizontal="center"/>
    </xf>
    <xf numFmtId="5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44" fontId="2" fillId="0" borderId="0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5" fontId="1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name val="Times New Roman"/>
        <scheme val="none"/>
      </font>
    </dxf>
    <dxf>
      <font>
        <strike val="0"/>
        <outline val="0"/>
        <shadow val="0"/>
        <u val="none"/>
        <name val="Times New Roman"/>
        <scheme val="none"/>
      </font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name val="Times New Roman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name val="Times New Roman"/>
        <scheme val="none"/>
      </font>
    </dxf>
  </dxfs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SS\FINANCE\FT611%20and%20619\2020-2021\Copy%20of%20PS20-21%20Final%20Allocation-July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20-21"/>
      <sheetName val="Final-July2020"/>
      <sheetName val="Preliminary"/>
    </sheetNames>
    <sheetDataSet>
      <sheetData sheetId="0">
        <row r="17">
          <cell r="A17" t="str">
            <v>ACCOMACK</v>
          </cell>
          <cell r="K17">
            <v>34849</v>
          </cell>
        </row>
        <row r="18">
          <cell r="A18" t="str">
            <v>ALBEMARLE</v>
          </cell>
          <cell r="K18">
            <v>68862</v>
          </cell>
        </row>
        <row r="19">
          <cell r="A19" t="str">
            <v>ALLEGHANY</v>
          </cell>
          <cell r="K19">
            <v>21121</v>
          </cell>
        </row>
        <row r="20">
          <cell r="A20" t="str">
            <v>AMELIA</v>
          </cell>
          <cell r="K20">
            <v>13763</v>
          </cell>
        </row>
        <row r="21">
          <cell r="A21" t="str">
            <v>AMHERST</v>
          </cell>
          <cell r="K21">
            <v>20929</v>
          </cell>
        </row>
        <row r="22">
          <cell r="A22" t="str">
            <v>APPOMATTOX</v>
          </cell>
          <cell r="K22">
            <v>17777</v>
          </cell>
        </row>
        <row r="23">
          <cell r="A23" t="str">
            <v>ARLINGTON</v>
          </cell>
          <cell r="K23">
            <v>115344</v>
          </cell>
        </row>
        <row r="24">
          <cell r="A24" t="str">
            <v>AUGUSTA</v>
          </cell>
          <cell r="K24">
            <v>63598</v>
          </cell>
        </row>
        <row r="25">
          <cell r="A25" t="str">
            <v>BATH</v>
          </cell>
          <cell r="K25">
            <v>4052</v>
          </cell>
        </row>
        <row r="26">
          <cell r="A26" t="str">
            <v>BEDFORD</v>
          </cell>
          <cell r="K26">
            <v>61465</v>
          </cell>
        </row>
        <row r="27">
          <cell r="A27" t="str">
            <v>BLAND</v>
          </cell>
          <cell r="K27">
            <v>8493</v>
          </cell>
        </row>
        <row r="28">
          <cell r="A28" t="str">
            <v>BOTETOURT</v>
          </cell>
          <cell r="K28">
            <v>28192</v>
          </cell>
        </row>
        <row r="29">
          <cell r="A29" t="str">
            <v>BRUNSWICK</v>
          </cell>
          <cell r="K29">
            <v>12362</v>
          </cell>
        </row>
        <row r="30">
          <cell r="A30" t="str">
            <v>BUCHANAN</v>
          </cell>
          <cell r="K30">
            <v>37937</v>
          </cell>
        </row>
        <row r="31">
          <cell r="A31" t="str">
            <v>BUCKINGHAM</v>
          </cell>
          <cell r="K31">
            <v>10990</v>
          </cell>
        </row>
        <row r="32">
          <cell r="A32" t="str">
            <v>CAMPBELL</v>
          </cell>
          <cell r="K32">
            <v>42461</v>
          </cell>
        </row>
        <row r="33">
          <cell r="A33" t="str">
            <v>CAROLINE</v>
          </cell>
          <cell r="K33">
            <v>19051</v>
          </cell>
        </row>
        <row r="34">
          <cell r="A34" t="str">
            <v>CARROLL</v>
          </cell>
          <cell r="K34">
            <v>28545</v>
          </cell>
        </row>
        <row r="35">
          <cell r="A35" t="str">
            <v>CHARLES CITY</v>
          </cell>
          <cell r="K35">
            <v>8028</v>
          </cell>
        </row>
        <row r="36">
          <cell r="A36" t="str">
            <v>CHARLOTTE</v>
          </cell>
          <cell r="K36">
            <v>18588</v>
          </cell>
        </row>
        <row r="37">
          <cell r="A37" t="str">
            <v>CHESTERFIELD</v>
          </cell>
          <cell r="K37">
            <v>227177</v>
          </cell>
        </row>
        <row r="38">
          <cell r="A38" t="str">
            <v>CLARKE</v>
          </cell>
          <cell r="K38">
            <v>13770</v>
          </cell>
        </row>
        <row r="39">
          <cell r="A39" t="str">
            <v>CRAIG</v>
          </cell>
          <cell r="K39">
            <v>7030</v>
          </cell>
        </row>
        <row r="40">
          <cell r="A40" t="str">
            <v>CULPEPER</v>
          </cell>
          <cell r="K40">
            <v>43744</v>
          </cell>
        </row>
        <row r="41">
          <cell r="A41" t="str">
            <v>CUMBERLAND</v>
          </cell>
          <cell r="K41">
            <v>7301</v>
          </cell>
        </row>
        <row r="42">
          <cell r="A42" t="str">
            <v>DICKENSON</v>
          </cell>
          <cell r="K42">
            <v>30879</v>
          </cell>
        </row>
        <row r="43">
          <cell r="A43" t="str">
            <v>DINWIDDIE</v>
          </cell>
          <cell r="K43">
            <v>29582</v>
          </cell>
        </row>
        <row r="44">
          <cell r="A44" t="str">
            <v>ESSEX</v>
          </cell>
          <cell r="K44">
            <v>19472</v>
          </cell>
        </row>
        <row r="45">
          <cell r="A45" t="str">
            <v>FAIRFAX</v>
          </cell>
          <cell r="K45">
            <v>836008</v>
          </cell>
        </row>
        <row r="46">
          <cell r="A46" t="str">
            <v>FAUQUIER</v>
          </cell>
          <cell r="K46">
            <v>59034</v>
          </cell>
        </row>
        <row r="47">
          <cell r="A47" t="str">
            <v>FLOYD</v>
          </cell>
          <cell r="K47">
            <v>23074</v>
          </cell>
        </row>
        <row r="48">
          <cell r="A48" t="str">
            <v>FLUVANNA</v>
          </cell>
          <cell r="K48">
            <v>20643</v>
          </cell>
        </row>
        <row r="49">
          <cell r="A49" t="str">
            <v>FRANKLIN COUNTY</v>
          </cell>
          <cell r="K49">
            <v>37584</v>
          </cell>
        </row>
        <row r="50">
          <cell r="A50" t="str">
            <v>FREDERICK</v>
          </cell>
          <cell r="K50">
            <v>49211</v>
          </cell>
        </row>
        <row r="51">
          <cell r="A51" t="str">
            <v>GILES</v>
          </cell>
          <cell r="K51">
            <v>15888</v>
          </cell>
        </row>
        <row r="52">
          <cell r="A52" t="str">
            <v>GLOUCESTER</v>
          </cell>
          <cell r="K52">
            <v>35256</v>
          </cell>
        </row>
        <row r="53">
          <cell r="A53" t="str">
            <v>GOOCHLAND</v>
          </cell>
          <cell r="K53">
            <v>16511</v>
          </cell>
        </row>
        <row r="54">
          <cell r="A54" t="str">
            <v>GRAYSON</v>
          </cell>
          <cell r="K54">
            <v>22502</v>
          </cell>
        </row>
        <row r="55">
          <cell r="A55" t="str">
            <v>GREENE</v>
          </cell>
          <cell r="K55">
            <v>23909</v>
          </cell>
        </row>
        <row r="56">
          <cell r="A56" t="str">
            <v>GREENSVILLE</v>
          </cell>
          <cell r="K56">
            <v>9145</v>
          </cell>
        </row>
        <row r="57">
          <cell r="A57" t="str">
            <v>HALIFAX</v>
          </cell>
          <cell r="K57">
            <v>86885</v>
          </cell>
        </row>
        <row r="58">
          <cell r="A58" t="str">
            <v>HANOVER</v>
          </cell>
          <cell r="K58">
            <v>82142</v>
          </cell>
        </row>
        <row r="59">
          <cell r="A59" t="str">
            <v>HENRICO</v>
          </cell>
          <cell r="K59">
            <v>204591</v>
          </cell>
        </row>
        <row r="60">
          <cell r="A60" t="str">
            <v>HENRY</v>
          </cell>
          <cell r="K60">
            <v>84867</v>
          </cell>
        </row>
        <row r="61">
          <cell r="A61" t="str">
            <v>HIGHLAND</v>
          </cell>
          <cell r="K61">
            <v>2016</v>
          </cell>
        </row>
        <row r="62">
          <cell r="A62" t="str">
            <v>ISLE OF WIGHT</v>
          </cell>
          <cell r="K62">
            <v>15387</v>
          </cell>
        </row>
        <row r="63">
          <cell r="A63" t="str">
            <v>KING GEORGE</v>
          </cell>
          <cell r="K63">
            <v>19921</v>
          </cell>
        </row>
        <row r="64">
          <cell r="A64" t="str">
            <v>KING &amp; QUEEN</v>
          </cell>
          <cell r="K64">
            <v>17295</v>
          </cell>
        </row>
        <row r="65">
          <cell r="A65" t="str">
            <v>KING WILLIAM</v>
          </cell>
          <cell r="K65">
            <v>14256</v>
          </cell>
        </row>
        <row r="66">
          <cell r="A66" t="str">
            <v>LANCASTER</v>
          </cell>
          <cell r="K66">
            <v>6244</v>
          </cell>
        </row>
        <row r="67">
          <cell r="A67" t="str">
            <v>LEE</v>
          </cell>
          <cell r="K67">
            <v>28426</v>
          </cell>
        </row>
        <row r="68">
          <cell r="A68" t="str">
            <v>LOUDOUN</v>
          </cell>
          <cell r="K68">
            <v>164253</v>
          </cell>
        </row>
        <row r="69">
          <cell r="A69" t="str">
            <v>LOUISA</v>
          </cell>
          <cell r="K69">
            <v>20112</v>
          </cell>
        </row>
        <row r="70">
          <cell r="A70" t="str">
            <v>LUNENBURG</v>
          </cell>
          <cell r="K70">
            <v>14183</v>
          </cell>
        </row>
        <row r="71">
          <cell r="A71" t="str">
            <v>MADISON</v>
          </cell>
          <cell r="K71">
            <v>11806</v>
          </cell>
        </row>
        <row r="72">
          <cell r="A72" t="str">
            <v>MATHEWS</v>
          </cell>
          <cell r="K72">
            <v>10057</v>
          </cell>
        </row>
        <row r="73">
          <cell r="A73" t="str">
            <v>MECKLENBURG</v>
          </cell>
          <cell r="K73">
            <v>31592</v>
          </cell>
        </row>
        <row r="74">
          <cell r="A74" t="str">
            <v>MIDDLESEX</v>
          </cell>
          <cell r="K74">
            <v>10609</v>
          </cell>
        </row>
        <row r="75">
          <cell r="A75" t="str">
            <v>MONTGOMERY</v>
          </cell>
          <cell r="K75">
            <v>54923</v>
          </cell>
        </row>
        <row r="76">
          <cell r="A76" t="str">
            <v>NELSON</v>
          </cell>
          <cell r="K76">
            <v>13759</v>
          </cell>
        </row>
        <row r="77">
          <cell r="A77" t="str">
            <v>NEW KENT</v>
          </cell>
          <cell r="K77">
            <v>16060</v>
          </cell>
        </row>
        <row r="78">
          <cell r="A78" t="str">
            <v>NORTHAMPTON</v>
          </cell>
          <cell r="K78">
            <v>15656</v>
          </cell>
        </row>
        <row r="79">
          <cell r="A79" t="str">
            <v>NORTHUMBERLAND</v>
          </cell>
          <cell r="K79">
            <v>7270</v>
          </cell>
        </row>
        <row r="80">
          <cell r="A80" t="str">
            <v>NOTTOWAY</v>
          </cell>
          <cell r="K80">
            <v>16336</v>
          </cell>
        </row>
        <row r="81">
          <cell r="A81" t="str">
            <v>ORANGE</v>
          </cell>
          <cell r="K81">
            <v>28945</v>
          </cell>
        </row>
        <row r="82">
          <cell r="A82" t="str">
            <v>PAGE</v>
          </cell>
          <cell r="K82">
            <v>16689</v>
          </cell>
        </row>
        <row r="83">
          <cell r="A83" t="str">
            <v>PATRICK</v>
          </cell>
          <cell r="K83">
            <v>13927</v>
          </cell>
        </row>
        <row r="84">
          <cell r="A84" t="str">
            <v>PITTSYLVANIA</v>
          </cell>
          <cell r="K84">
            <v>28794</v>
          </cell>
        </row>
        <row r="85">
          <cell r="A85" t="str">
            <v>POWHATAN</v>
          </cell>
          <cell r="K85">
            <v>22119</v>
          </cell>
        </row>
        <row r="86">
          <cell r="A86" t="str">
            <v>PRINCE EDWARD</v>
          </cell>
          <cell r="K86">
            <v>20361</v>
          </cell>
        </row>
        <row r="87">
          <cell r="A87" t="str">
            <v>PRINCE GEORGE</v>
          </cell>
          <cell r="K87">
            <v>30079</v>
          </cell>
        </row>
        <row r="88">
          <cell r="A88" t="str">
            <v>PRINCE WILLIAM</v>
          </cell>
          <cell r="K88">
            <v>360766</v>
          </cell>
        </row>
        <row r="89">
          <cell r="A89" t="str">
            <v>PULASKI</v>
          </cell>
          <cell r="K89">
            <v>34527</v>
          </cell>
        </row>
        <row r="90">
          <cell r="A90" t="str">
            <v>RAPPAHANNOCK</v>
          </cell>
          <cell r="K90">
            <v>6607</v>
          </cell>
        </row>
        <row r="91">
          <cell r="A91" t="str">
            <v>RICHMOND COUNTY</v>
          </cell>
          <cell r="K91">
            <v>11593</v>
          </cell>
        </row>
        <row r="92">
          <cell r="A92" t="str">
            <v>ROANOKE COUNTY</v>
          </cell>
          <cell r="K92">
            <v>91805</v>
          </cell>
        </row>
        <row r="93">
          <cell r="A93" t="str">
            <v>ROCKBRIDGE</v>
          </cell>
          <cell r="K93">
            <v>16004</v>
          </cell>
        </row>
        <row r="94">
          <cell r="A94" t="str">
            <v>ROCKINGHAM</v>
          </cell>
          <cell r="K94">
            <v>66759</v>
          </cell>
        </row>
        <row r="95">
          <cell r="A95" t="str">
            <v>RUSSELL</v>
          </cell>
          <cell r="K95">
            <v>36768</v>
          </cell>
        </row>
        <row r="96">
          <cell r="A96" t="str">
            <v>SCOTT</v>
          </cell>
          <cell r="K96">
            <v>32172</v>
          </cell>
        </row>
        <row r="97">
          <cell r="A97" t="str">
            <v>SHENANDOAH</v>
          </cell>
          <cell r="K97">
            <v>41943</v>
          </cell>
        </row>
        <row r="98">
          <cell r="A98" t="str">
            <v>SMYTH</v>
          </cell>
          <cell r="K98">
            <v>55002</v>
          </cell>
        </row>
        <row r="99">
          <cell r="A99" t="str">
            <v>SOUTHAMPTON</v>
          </cell>
          <cell r="K99">
            <v>13461</v>
          </cell>
        </row>
        <row r="100">
          <cell r="A100" t="str">
            <v>SPOTSYLVANIA</v>
          </cell>
          <cell r="K100">
            <v>92711</v>
          </cell>
        </row>
        <row r="101">
          <cell r="A101" t="str">
            <v>STAFFORD</v>
          </cell>
          <cell r="K101">
            <v>89605</v>
          </cell>
        </row>
        <row r="102">
          <cell r="A102" t="str">
            <v>SURRY</v>
          </cell>
          <cell r="K102">
            <v>4648</v>
          </cell>
        </row>
        <row r="103">
          <cell r="A103" t="str">
            <v>SUSSEX</v>
          </cell>
          <cell r="K103">
            <v>9680</v>
          </cell>
        </row>
        <row r="104">
          <cell r="A104" t="str">
            <v>TAZEWELL</v>
          </cell>
          <cell r="K104">
            <v>52531</v>
          </cell>
        </row>
        <row r="105">
          <cell r="A105" t="str">
            <v>WARREN</v>
          </cell>
          <cell r="K105">
            <v>31607</v>
          </cell>
        </row>
        <row r="106">
          <cell r="A106" t="str">
            <v>WASHINGTON</v>
          </cell>
          <cell r="K106">
            <v>48092</v>
          </cell>
        </row>
        <row r="107">
          <cell r="A107" t="str">
            <v>WESTMORELAND</v>
          </cell>
          <cell r="K107">
            <v>19575</v>
          </cell>
        </row>
        <row r="108">
          <cell r="A108" t="str">
            <v>WISE</v>
          </cell>
          <cell r="K108">
            <v>39384</v>
          </cell>
        </row>
        <row r="109">
          <cell r="A109" t="str">
            <v>WYTHE</v>
          </cell>
          <cell r="K109">
            <v>31006</v>
          </cell>
        </row>
        <row r="110">
          <cell r="A110" t="str">
            <v>YORK</v>
          </cell>
          <cell r="K110">
            <v>48869</v>
          </cell>
        </row>
        <row r="111">
          <cell r="A111" t="str">
            <v>CITIES</v>
          </cell>
        </row>
        <row r="112">
          <cell r="A112" t="str">
            <v>ALEXANDRIA</v>
          </cell>
          <cell r="K112">
            <v>95247</v>
          </cell>
        </row>
        <row r="113">
          <cell r="A113" t="str">
            <v>BRISTOL</v>
          </cell>
          <cell r="K113">
            <v>16931</v>
          </cell>
        </row>
        <row r="114">
          <cell r="A114" t="str">
            <v>BUENA VISTA</v>
          </cell>
          <cell r="K114">
            <v>11012</v>
          </cell>
        </row>
        <row r="115">
          <cell r="A115" t="str">
            <v>CHARLOTTESVILLE</v>
          </cell>
          <cell r="K115">
            <v>45846</v>
          </cell>
        </row>
        <row r="116">
          <cell r="A116" t="str">
            <v>CHESAPEAKE</v>
          </cell>
          <cell r="K116">
            <v>206748</v>
          </cell>
        </row>
        <row r="117">
          <cell r="A117" t="str">
            <v>COLONIAL HEIGHTS</v>
          </cell>
          <cell r="K117">
            <v>15071</v>
          </cell>
        </row>
        <row r="118">
          <cell r="A118" t="str">
            <v>COVINGTON</v>
          </cell>
          <cell r="K118">
            <v>10516</v>
          </cell>
        </row>
        <row r="119">
          <cell r="A119" t="str">
            <v>DANVILLE</v>
          </cell>
          <cell r="K119">
            <v>43637</v>
          </cell>
        </row>
        <row r="120">
          <cell r="A120" t="str">
            <v>FALLS CHURCH</v>
          </cell>
          <cell r="K120">
            <v>10946</v>
          </cell>
        </row>
        <row r="121">
          <cell r="A121" t="str">
            <v>FRANKLIN CITY</v>
          </cell>
          <cell r="K121">
            <v>15569</v>
          </cell>
        </row>
        <row r="122">
          <cell r="A122" t="str">
            <v>FREDERICKSBURG</v>
          </cell>
          <cell r="K122">
            <v>20758</v>
          </cell>
        </row>
        <row r="123">
          <cell r="A123" t="str">
            <v>GALAX</v>
          </cell>
          <cell r="K123">
            <v>13519</v>
          </cell>
        </row>
        <row r="124">
          <cell r="A124" t="str">
            <v>HAMPTON</v>
          </cell>
          <cell r="K124">
            <v>78169</v>
          </cell>
        </row>
        <row r="125">
          <cell r="A125" t="str">
            <v>HARRISONBURG</v>
          </cell>
          <cell r="K125">
            <v>29375</v>
          </cell>
        </row>
        <row r="126">
          <cell r="A126" t="str">
            <v>HOPEWELL</v>
          </cell>
          <cell r="K126">
            <v>23902</v>
          </cell>
        </row>
        <row r="127">
          <cell r="A127" t="str">
            <v>LEXINGTON</v>
          </cell>
          <cell r="K127">
            <v>3088</v>
          </cell>
        </row>
        <row r="128">
          <cell r="A128" t="str">
            <v>LYNCHBURG</v>
          </cell>
          <cell r="K128">
            <v>64854</v>
          </cell>
        </row>
        <row r="129">
          <cell r="A129" t="str">
            <v>MANASSAS</v>
          </cell>
          <cell r="K129">
            <v>34145</v>
          </cell>
        </row>
        <row r="130">
          <cell r="A130" t="str">
            <v>MANASSAS PARK</v>
          </cell>
          <cell r="K130">
            <v>11783</v>
          </cell>
        </row>
        <row r="131">
          <cell r="A131" t="str">
            <v>MARTINSVILLE</v>
          </cell>
          <cell r="K131">
            <v>7121</v>
          </cell>
        </row>
        <row r="132">
          <cell r="A132" t="str">
            <v>NEWPORT NEWS</v>
          </cell>
          <cell r="K132">
            <v>194574</v>
          </cell>
        </row>
        <row r="133">
          <cell r="A133" t="str">
            <v>NORFOLK</v>
          </cell>
          <cell r="K133">
            <v>258095</v>
          </cell>
        </row>
        <row r="134">
          <cell r="A134" t="str">
            <v>NORTON</v>
          </cell>
          <cell r="K134">
            <v>6578</v>
          </cell>
        </row>
        <row r="135">
          <cell r="A135" t="str">
            <v>PETERSBURG</v>
          </cell>
          <cell r="K135">
            <v>30779</v>
          </cell>
        </row>
        <row r="136">
          <cell r="A136" t="str">
            <v>POQUOSON</v>
          </cell>
          <cell r="K136">
            <v>12284</v>
          </cell>
        </row>
        <row r="137">
          <cell r="A137" t="str">
            <v>PORTSMOUTH</v>
          </cell>
          <cell r="K137">
            <v>185392</v>
          </cell>
        </row>
        <row r="138">
          <cell r="A138" t="str">
            <v>RADFORD</v>
          </cell>
          <cell r="K138">
            <v>12661</v>
          </cell>
        </row>
        <row r="139">
          <cell r="A139" t="str">
            <v>RICHMOND CITY</v>
          </cell>
          <cell r="K139">
            <v>128857</v>
          </cell>
        </row>
        <row r="140">
          <cell r="A140" t="str">
            <v>ROANOKE CITY</v>
          </cell>
          <cell r="K140">
            <v>129898</v>
          </cell>
        </row>
        <row r="141">
          <cell r="A141" t="str">
            <v>SALEM</v>
          </cell>
          <cell r="K141">
            <v>18182</v>
          </cell>
        </row>
        <row r="142">
          <cell r="A142" t="str">
            <v>STAUNTON</v>
          </cell>
          <cell r="K142">
            <v>27765</v>
          </cell>
        </row>
        <row r="143">
          <cell r="A143" t="str">
            <v>SUFFOLK</v>
          </cell>
          <cell r="K143">
            <v>61461</v>
          </cell>
        </row>
        <row r="144">
          <cell r="A144" t="str">
            <v>VIRGINIA BEACH</v>
          </cell>
          <cell r="K144">
            <v>515234</v>
          </cell>
        </row>
        <row r="145">
          <cell r="A145" t="str">
            <v>WAYNESBORO</v>
          </cell>
          <cell r="K145">
            <v>16709</v>
          </cell>
        </row>
        <row r="146">
          <cell r="A146" t="str">
            <v>WILLIAMSBURG/JAMES CITY</v>
          </cell>
          <cell r="K146">
            <v>28682</v>
          </cell>
        </row>
        <row r="147">
          <cell r="A147" t="str">
            <v>WINCHESTER</v>
          </cell>
          <cell r="K147">
            <v>31627</v>
          </cell>
        </row>
        <row r="148">
          <cell r="A148" t="str">
            <v>TOWNS</v>
          </cell>
        </row>
        <row r="149">
          <cell r="A149" t="str">
            <v>COLONIAL BEACH</v>
          </cell>
          <cell r="K149">
            <v>6515</v>
          </cell>
        </row>
        <row r="150">
          <cell r="A150" t="str">
            <v>WEST POINT</v>
          </cell>
          <cell r="K150">
            <v>4104</v>
          </cell>
        </row>
        <row r="151">
          <cell r="A151" t="str">
            <v>SOPs</v>
          </cell>
        </row>
        <row r="152">
          <cell r="A152" t="str">
            <v>KINGS DAUGHTERS</v>
          </cell>
          <cell r="K152">
            <v>1944</v>
          </cell>
        </row>
        <row r="153">
          <cell r="A153" t="str">
            <v>MCV</v>
          </cell>
          <cell r="K153">
            <v>493</v>
          </cell>
        </row>
        <row r="154">
          <cell r="A154" t="str">
            <v>UVA</v>
          </cell>
          <cell r="K154">
            <v>972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Table2" displayName="Table2" ref="A3:F144" totalsRowShown="0" headerRowDxfId="9" dataDxfId="7" headerRowBorderDxfId="8" tableBorderDxfId="6">
  <autoFilter ref="A3:F144"/>
  <tableColumns count="6">
    <tableColumn id="1" name="SCHOOL DIVISION/SOP" dataDxfId="5"/>
    <tableColumn id="2" name="TOTAL CALCULATED_x000a_ALLOCATION" dataDxfId="4"/>
    <tableColumn id="3" name="ADJUSTMENTS" dataDxfId="3"/>
    <tableColumn id="4" name="2021-2022_x000a_AWARD" dataDxfId="2"/>
    <tableColumn id="5" name="PAYEE CODE_x000a_NUMBER" dataDxfId="1"/>
    <tableColumn id="6" name="PROJECT CODE_x000a_NUMBER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U547"/>
  <sheetViews>
    <sheetView tabSelected="1" topLeftCell="A134" zoomScaleNormal="100" workbookViewId="0">
      <selection activeCell="C7" sqref="C7"/>
    </sheetView>
  </sheetViews>
  <sheetFormatPr defaultColWidth="0" defaultRowHeight="15" zeroHeight="1" x14ac:dyDescent="0.25"/>
  <cols>
    <col min="1" max="1" width="45.42578125" style="1" customWidth="1"/>
    <col min="2" max="2" width="30.7109375" style="26" customWidth="1"/>
    <col min="3" max="3" width="14.7109375" style="13" customWidth="1"/>
    <col min="4" max="4" width="16.85546875" style="27" customWidth="1"/>
    <col min="5" max="5" width="20.7109375" style="15" customWidth="1"/>
    <col min="6" max="6" width="22.85546875" style="15" customWidth="1"/>
    <col min="7" max="7" width="4.140625" style="1" customWidth="1"/>
    <col min="8" max="8" width="8.85546875" style="1" hidden="1"/>
    <col min="9" max="9" width="25.28515625" style="1" hidden="1"/>
    <col min="10" max="10" width="18.28515625" style="1" hidden="1"/>
    <col min="11" max="11" width="15.85546875" style="1" hidden="1"/>
    <col min="12" max="12" width="12.28515625" style="1" hidden="1"/>
    <col min="13" max="13" width="11.42578125" style="1" hidden="1"/>
    <col min="14" max="256" width="8.85546875" style="1" hidden="1"/>
    <col min="257" max="257" width="45.42578125" style="1" hidden="1"/>
    <col min="258" max="258" width="14.85546875" style="1" hidden="1"/>
    <col min="259" max="259" width="14.140625" style="1" hidden="1"/>
    <col min="260" max="260" width="14.7109375" style="1" hidden="1"/>
    <col min="261" max="261" width="9.42578125" style="1" hidden="1"/>
    <col min="262" max="262" width="9.7109375" style="1" hidden="1"/>
    <col min="263" max="263" width="4.140625" style="1" hidden="1"/>
    <col min="264" max="264" width="8.85546875" style="1" hidden="1"/>
    <col min="265" max="268" width="0" style="1" hidden="1"/>
    <col min="269" max="269" width="11.42578125" style="1" hidden="1"/>
    <col min="270" max="512" width="8.85546875" style="1" hidden="1"/>
    <col min="513" max="513" width="45.42578125" style="1" hidden="1"/>
    <col min="514" max="514" width="14.85546875" style="1" hidden="1"/>
    <col min="515" max="515" width="14.140625" style="1" hidden="1"/>
    <col min="516" max="516" width="14.7109375" style="1" hidden="1"/>
    <col min="517" max="517" width="9.42578125" style="1" hidden="1"/>
    <col min="518" max="518" width="9.7109375" style="1" hidden="1"/>
    <col min="519" max="519" width="4.140625" style="1" hidden="1"/>
    <col min="520" max="520" width="8.85546875" style="1" hidden="1"/>
    <col min="521" max="524" width="0" style="1" hidden="1"/>
    <col min="525" max="525" width="11.42578125" style="1" hidden="1"/>
    <col min="526" max="768" width="8.85546875" style="1" hidden="1"/>
    <col min="769" max="769" width="45.42578125" style="1" hidden="1"/>
    <col min="770" max="770" width="14.85546875" style="1" hidden="1"/>
    <col min="771" max="771" width="14.140625" style="1" hidden="1"/>
    <col min="772" max="772" width="14.7109375" style="1" hidden="1"/>
    <col min="773" max="773" width="9.42578125" style="1" hidden="1"/>
    <col min="774" max="774" width="9.7109375" style="1" hidden="1"/>
    <col min="775" max="775" width="4.140625" style="1" hidden="1"/>
    <col min="776" max="776" width="8.85546875" style="1" hidden="1"/>
    <col min="777" max="780" width="0" style="1" hidden="1"/>
    <col min="781" max="781" width="11.42578125" style="1" hidden="1"/>
    <col min="782" max="1024" width="8.85546875" style="1" hidden="1"/>
    <col min="1025" max="1025" width="45.42578125" style="1" hidden="1"/>
    <col min="1026" max="1026" width="14.85546875" style="1" hidden="1"/>
    <col min="1027" max="1027" width="14.140625" style="1" hidden="1"/>
    <col min="1028" max="1028" width="14.7109375" style="1" hidden="1"/>
    <col min="1029" max="1029" width="9.42578125" style="1" hidden="1"/>
    <col min="1030" max="1030" width="9.7109375" style="1" hidden="1"/>
    <col min="1031" max="1031" width="4.140625" style="1" hidden="1"/>
    <col min="1032" max="1032" width="8.85546875" style="1" hidden="1"/>
    <col min="1033" max="1036" width="0" style="1" hidden="1"/>
    <col min="1037" max="1037" width="11.42578125" style="1" hidden="1"/>
    <col min="1038" max="1280" width="8.85546875" style="1" hidden="1"/>
    <col min="1281" max="1281" width="45.42578125" style="1" hidden="1"/>
    <col min="1282" max="1282" width="14.85546875" style="1" hidden="1"/>
    <col min="1283" max="1283" width="14.140625" style="1" hidden="1"/>
    <col min="1284" max="1284" width="14.7109375" style="1" hidden="1"/>
    <col min="1285" max="1285" width="9.42578125" style="1" hidden="1"/>
    <col min="1286" max="1286" width="9.7109375" style="1" hidden="1"/>
    <col min="1287" max="1287" width="4.140625" style="1" hidden="1"/>
    <col min="1288" max="1288" width="8.85546875" style="1" hidden="1"/>
    <col min="1289" max="1292" width="0" style="1" hidden="1"/>
    <col min="1293" max="1293" width="11.42578125" style="1" hidden="1"/>
    <col min="1294" max="1536" width="8.85546875" style="1" hidden="1"/>
    <col min="1537" max="1537" width="45.42578125" style="1" hidden="1"/>
    <col min="1538" max="1538" width="14.85546875" style="1" hidden="1"/>
    <col min="1539" max="1539" width="14.140625" style="1" hidden="1"/>
    <col min="1540" max="1540" width="14.7109375" style="1" hidden="1"/>
    <col min="1541" max="1541" width="9.42578125" style="1" hidden="1"/>
    <col min="1542" max="1542" width="9.7109375" style="1" hidden="1"/>
    <col min="1543" max="1543" width="4.140625" style="1" hidden="1"/>
    <col min="1544" max="1544" width="8.85546875" style="1" hidden="1"/>
    <col min="1545" max="1548" width="0" style="1" hidden="1"/>
    <col min="1549" max="1549" width="11.42578125" style="1" hidden="1"/>
    <col min="1550" max="1792" width="8.85546875" style="1" hidden="1"/>
    <col min="1793" max="1793" width="45.42578125" style="1" hidden="1"/>
    <col min="1794" max="1794" width="14.85546875" style="1" hidden="1"/>
    <col min="1795" max="1795" width="14.140625" style="1" hidden="1"/>
    <col min="1796" max="1796" width="14.7109375" style="1" hidden="1"/>
    <col min="1797" max="1797" width="9.42578125" style="1" hidden="1"/>
    <col min="1798" max="1798" width="9.7109375" style="1" hidden="1"/>
    <col min="1799" max="1799" width="4.140625" style="1" hidden="1"/>
    <col min="1800" max="1800" width="8.85546875" style="1" hidden="1"/>
    <col min="1801" max="1804" width="0" style="1" hidden="1"/>
    <col min="1805" max="1805" width="11.42578125" style="1" hidden="1"/>
    <col min="1806" max="2048" width="8.85546875" style="1" hidden="1"/>
    <col min="2049" max="2049" width="45.42578125" style="1" hidden="1"/>
    <col min="2050" max="2050" width="14.85546875" style="1" hidden="1"/>
    <col min="2051" max="2051" width="14.140625" style="1" hidden="1"/>
    <col min="2052" max="2052" width="14.7109375" style="1" hidden="1"/>
    <col min="2053" max="2053" width="9.42578125" style="1" hidden="1"/>
    <col min="2054" max="2054" width="9.7109375" style="1" hidden="1"/>
    <col min="2055" max="2055" width="4.140625" style="1" hidden="1"/>
    <col min="2056" max="2056" width="8.85546875" style="1" hidden="1"/>
    <col min="2057" max="2060" width="0" style="1" hidden="1"/>
    <col min="2061" max="2061" width="11.42578125" style="1" hidden="1"/>
    <col min="2062" max="2304" width="8.85546875" style="1" hidden="1"/>
    <col min="2305" max="2305" width="45.42578125" style="1" hidden="1"/>
    <col min="2306" max="2306" width="14.85546875" style="1" hidden="1"/>
    <col min="2307" max="2307" width="14.140625" style="1" hidden="1"/>
    <col min="2308" max="2308" width="14.7109375" style="1" hidden="1"/>
    <col min="2309" max="2309" width="9.42578125" style="1" hidden="1"/>
    <col min="2310" max="2310" width="9.7109375" style="1" hidden="1"/>
    <col min="2311" max="2311" width="4.140625" style="1" hidden="1"/>
    <col min="2312" max="2312" width="8.85546875" style="1" hidden="1"/>
    <col min="2313" max="2316" width="0" style="1" hidden="1"/>
    <col min="2317" max="2317" width="11.42578125" style="1" hidden="1"/>
    <col min="2318" max="2560" width="8.85546875" style="1" hidden="1"/>
    <col min="2561" max="2561" width="45.42578125" style="1" hidden="1"/>
    <col min="2562" max="2562" width="14.85546875" style="1" hidden="1"/>
    <col min="2563" max="2563" width="14.140625" style="1" hidden="1"/>
    <col min="2564" max="2564" width="14.7109375" style="1" hidden="1"/>
    <col min="2565" max="2565" width="9.42578125" style="1" hidden="1"/>
    <col min="2566" max="2566" width="9.7109375" style="1" hidden="1"/>
    <col min="2567" max="2567" width="4.140625" style="1" hidden="1"/>
    <col min="2568" max="2568" width="8.85546875" style="1" hidden="1"/>
    <col min="2569" max="2572" width="0" style="1" hidden="1"/>
    <col min="2573" max="2573" width="11.42578125" style="1" hidden="1"/>
    <col min="2574" max="2816" width="8.85546875" style="1" hidden="1"/>
    <col min="2817" max="2817" width="45.42578125" style="1" hidden="1"/>
    <col min="2818" max="2818" width="14.85546875" style="1" hidden="1"/>
    <col min="2819" max="2819" width="14.140625" style="1" hidden="1"/>
    <col min="2820" max="2820" width="14.7109375" style="1" hidden="1"/>
    <col min="2821" max="2821" width="9.42578125" style="1" hidden="1"/>
    <col min="2822" max="2822" width="9.7109375" style="1" hidden="1"/>
    <col min="2823" max="2823" width="4.140625" style="1" hidden="1"/>
    <col min="2824" max="2824" width="8.85546875" style="1" hidden="1"/>
    <col min="2825" max="2828" width="0" style="1" hidden="1"/>
    <col min="2829" max="2829" width="11.42578125" style="1" hidden="1"/>
    <col min="2830" max="3072" width="8.85546875" style="1" hidden="1"/>
    <col min="3073" max="3073" width="45.42578125" style="1" hidden="1"/>
    <col min="3074" max="3074" width="14.85546875" style="1" hidden="1"/>
    <col min="3075" max="3075" width="14.140625" style="1" hidden="1"/>
    <col min="3076" max="3076" width="14.7109375" style="1" hidden="1"/>
    <col min="3077" max="3077" width="9.42578125" style="1" hidden="1"/>
    <col min="3078" max="3078" width="9.7109375" style="1" hidden="1"/>
    <col min="3079" max="3079" width="4.140625" style="1" hidden="1"/>
    <col min="3080" max="3080" width="8.85546875" style="1" hidden="1"/>
    <col min="3081" max="3084" width="0" style="1" hidden="1"/>
    <col min="3085" max="3085" width="11.42578125" style="1" hidden="1"/>
    <col min="3086" max="3328" width="8.85546875" style="1" hidden="1"/>
    <col min="3329" max="3329" width="45.42578125" style="1" hidden="1"/>
    <col min="3330" max="3330" width="14.85546875" style="1" hidden="1"/>
    <col min="3331" max="3331" width="14.140625" style="1" hidden="1"/>
    <col min="3332" max="3332" width="14.7109375" style="1" hidden="1"/>
    <col min="3333" max="3333" width="9.42578125" style="1" hidden="1"/>
    <col min="3334" max="3334" width="9.7109375" style="1" hidden="1"/>
    <col min="3335" max="3335" width="4.140625" style="1" hidden="1"/>
    <col min="3336" max="3336" width="8.85546875" style="1" hidden="1"/>
    <col min="3337" max="3340" width="0" style="1" hidden="1"/>
    <col min="3341" max="3341" width="11.42578125" style="1" hidden="1"/>
    <col min="3342" max="3584" width="8.85546875" style="1" hidden="1"/>
    <col min="3585" max="3585" width="45.42578125" style="1" hidden="1"/>
    <col min="3586" max="3586" width="14.85546875" style="1" hidden="1"/>
    <col min="3587" max="3587" width="14.140625" style="1" hidden="1"/>
    <col min="3588" max="3588" width="14.7109375" style="1" hidden="1"/>
    <col min="3589" max="3589" width="9.42578125" style="1" hidden="1"/>
    <col min="3590" max="3590" width="9.7109375" style="1" hidden="1"/>
    <col min="3591" max="3591" width="4.140625" style="1" hidden="1"/>
    <col min="3592" max="3592" width="8.85546875" style="1" hidden="1"/>
    <col min="3593" max="3596" width="0" style="1" hidden="1"/>
    <col min="3597" max="3597" width="11.42578125" style="1" hidden="1"/>
    <col min="3598" max="3840" width="8.85546875" style="1" hidden="1"/>
    <col min="3841" max="3841" width="45.42578125" style="1" hidden="1"/>
    <col min="3842" max="3842" width="14.85546875" style="1" hidden="1"/>
    <col min="3843" max="3843" width="14.140625" style="1" hidden="1"/>
    <col min="3844" max="3844" width="14.7109375" style="1" hidden="1"/>
    <col min="3845" max="3845" width="9.42578125" style="1" hidden="1"/>
    <col min="3846" max="3846" width="9.7109375" style="1" hidden="1"/>
    <col min="3847" max="3847" width="4.140625" style="1" hidden="1"/>
    <col min="3848" max="3848" width="8.85546875" style="1" hidden="1"/>
    <col min="3849" max="3852" width="0" style="1" hidden="1"/>
    <col min="3853" max="3853" width="11.42578125" style="1" hidden="1"/>
    <col min="3854" max="4096" width="8.85546875" style="1" hidden="1"/>
    <col min="4097" max="4097" width="45.42578125" style="1" hidden="1"/>
    <col min="4098" max="4098" width="14.85546875" style="1" hidden="1"/>
    <col min="4099" max="4099" width="14.140625" style="1" hidden="1"/>
    <col min="4100" max="4100" width="14.7109375" style="1" hidden="1"/>
    <col min="4101" max="4101" width="9.42578125" style="1" hidden="1"/>
    <col min="4102" max="4102" width="9.7109375" style="1" hidden="1"/>
    <col min="4103" max="4103" width="4.140625" style="1" hidden="1"/>
    <col min="4104" max="4104" width="8.85546875" style="1" hidden="1"/>
    <col min="4105" max="4108" width="0" style="1" hidden="1"/>
    <col min="4109" max="4109" width="11.42578125" style="1" hidden="1"/>
    <col min="4110" max="4352" width="8.85546875" style="1" hidden="1"/>
    <col min="4353" max="4353" width="45.42578125" style="1" hidden="1"/>
    <col min="4354" max="4354" width="14.85546875" style="1" hidden="1"/>
    <col min="4355" max="4355" width="14.140625" style="1" hidden="1"/>
    <col min="4356" max="4356" width="14.7109375" style="1" hidden="1"/>
    <col min="4357" max="4357" width="9.42578125" style="1" hidden="1"/>
    <col min="4358" max="4358" width="9.7109375" style="1" hidden="1"/>
    <col min="4359" max="4359" width="4.140625" style="1" hidden="1"/>
    <col min="4360" max="4360" width="8.85546875" style="1" hidden="1"/>
    <col min="4361" max="4364" width="0" style="1" hidden="1"/>
    <col min="4365" max="4365" width="11.42578125" style="1" hidden="1"/>
    <col min="4366" max="4608" width="8.85546875" style="1" hidden="1"/>
    <col min="4609" max="4609" width="45.42578125" style="1" hidden="1"/>
    <col min="4610" max="4610" width="14.85546875" style="1" hidden="1"/>
    <col min="4611" max="4611" width="14.140625" style="1" hidden="1"/>
    <col min="4612" max="4612" width="14.7109375" style="1" hidden="1"/>
    <col min="4613" max="4613" width="9.42578125" style="1" hidden="1"/>
    <col min="4614" max="4614" width="9.7109375" style="1" hidden="1"/>
    <col min="4615" max="4615" width="4.140625" style="1" hidden="1"/>
    <col min="4616" max="4616" width="8.85546875" style="1" hidden="1"/>
    <col min="4617" max="4620" width="0" style="1" hidden="1"/>
    <col min="4621" max="4621" width="11.42578125" style="1" hidden="1"/>
    <col min="4622" max="4864" width="8.85546875" style="1" hidden="1"/>
    <col min="4865" max="4865" width="45.42578125" style="1" hidden="1"/>
    <col min="4866" max="4866" width="14.85546875" style="1" hidden="1"/>
    <col min="4867" max="4867" width="14.140625" style="1" hidden="1"/>
    <col min="4868" max="4868" width="14.7109375" style="1" hidden="1"/>
    <col min="4869" max="4869" width="9.42578125" style="1" hidden="1"/>
    <col min="4870" max="4870" width="9.7109375" style="1" hidden="1"/>
    <col min="4871" max="4871" width="4.140625" style="1" hidden="1"/>
    <col min="4872" max="4872" width="8.85546875" style="1" hidden="1"/>
    <col min="4873" max="4876" width="0" style="1" hidden="1"/>
    <col min="4877" max="4877" width="11.42578125" style="1" hidden="1"/>
    <col min="4878" max="5120" width="8.85546875" style="1" hidden="1"/>
    <col min="5121" max="5121" width="45.42578125" style="1" hidden="1"/>
    <col min="5122" max="5122" width="14.85546875" style="1" hidden="1"/>
    <col min="5123" max="5123" width="14.140625" style="1" hidden="1"/>
    <col min="5124" max="5124" width="14.7109375" style="1" hidden="1"/>
    <col min="5125" max="5125" width="9.42578125" style="1" hidden="1"/>
    <col min="5126" max="5126" width="9.7109375" style="1" hidden="1"/>
    <col min="5127" max="5127" width="4.140625" style="1" hidden="1"/>
    <col min="5128" max="5128" width="8.85546875" style="1" hidden="1"/>
    <col min="5129" max="5132" width="0" style="1" hidden="1"/>
    <col min="5133" max="5133" width="11.42578125" style="1" hidden="1"/>
    <col min="5134" max="5376" width="8.85546875" style="1" hidden="1"/>
    <col min="5377" max="5377" width="45.42578125" style="1" hidden="1"/>
    <col min="5378" max="5378" width="14.85546875" style="1" hidden="1"/>
    <col min="5379" max="5379" width="14.140625" style="1" hidden="1"/>
    <col min="5380" max="5380" width="14.7109375" style="1" hidden="1"/>
    <col min="5381" max="5381" width="9.42578125" style="1" hidden="1"/>
    <col min="5382" max="5382" width="9.7109375" style="1" hidden="1"/>
    <col min="5383" max="5383" width="4.140625" style="1" hidden="1"/>
    <col min="5384" max="5384" width="8.85546875" style="1" hidden="1"/>
    <col min="5385" max="5388" width="0" style="1" hidden="1"/>
    <col min="5389" max="5389" width="11.42578125" style="1" hidden="1"/>
    <col min="5390" max="5632" width="8.85546875" style="1" hidden="1"/>
    <col min="5633" max="5633" width="45.42578125" style="1" hidden="1"/>
    <col min="5634" max="5634" width="14.85546875" style="1" hidden="1"/>
    <col min="5635" max="5635" width="14.140625" style="1" hidden="1"/>
    <col min="5636" max="5636" width="14.7109375" style="1" hidden="1"/>
    <col min="5637" max="5637" width="9.42578125" style="1" hidden="1"/>
    <col min="5638" max="5638" width="9.7109375" style="1" hidden="1"/>
    <col min="5639" max="5639" width="4.140625" style="1" hidden="1"/>
    <col min="5640" max="5640" width="8.85546875" style="1" hidden="1"/>
    <col min="5641" max="5644" width="0" style="1" hidden="1"/>
    <col min="5645" max="5645" width="11.42578125" style="1" hidden="1"/>
    <col min="5646" max="5888" width="8.85546875" style="1" hidden="1"/>
    <col min="5889" max="5889" width="45.42578125" style="1" hidden="1"/>
    <col min="5890" max="5890" width="14.85546875" style="1" hidden="1"/>
    <col min="5891" max="5891" width="14.140625" style="1" hidden="1"/>
    <col min="5892" max="5892" width="14.7109375" style="1" hidden="1"/>
    <col min="5893" max="5893" width="9.42578125" style="1" hidden="1"/>
    <col min="5894" max="5894" width="9.7109375" style="1" hidden="1"/>
    <col min="5895" max="5895" width="4.140625" style="1" hidden="1"/>
    <col min="5896" max="5896" width="8.85546875" style="1" hidden="1"/>
    <col min="5897" max="5900" width="0" style="1" hidden="1"/>
    <col min="5901" max="5901" width="11.42578125" style="1" hidden="1"/>
    <col min="5902" max="6144" width="8.85546875" style="1" hidden="1"/>
    <col min="6145" max="6145" width="45.42578125" style="1" hidden="1"/>
    <col min="6146" max="6146" width="14.85546875" style="1" hidden="1"/>
    <col min="6147" max="6147" width="14.140625" style="1" hidden="1"/>
    <col min="6148" max="6148" width="14.7109375" style="1" hidden="1"/>
    <col min="6149" max="6149" width="9.42578125" style="1" hidden="1"/>
    <col min="6150" max="6150" width="9.7109375" style="1" hidden="1"/>
    <col min="6151" max="6151" width="4.140625" style="1" hidden="1"/>
    <col min="6152" max="6152" width="8.85546875" style="1" hidden="1"/>
    <col min="6153" max="6156" width="0" style="1" hidden="1"/>
    <col min="6157" max="6157" width="11.42578125" style="1" hidden="1"/>
    <col min="6158" max="6400" width="8.85546875" style="1" hidden="1"/>
    <col min="6401" max="6401" width="45.42578125" style="1" hidden="1"/>
    <col min="6402" max="6402" width="14.85546875" style="1" hidden="1"/>
    <col min="6403" max="6403" width="14.140625" style="1" hidden="1"/>
    <col min="6404" max="6404" width="14.7109375" style="1" hidden="1"/>
    <col min="6405" max="6405" width="9.42578125" style="1" hidden="1"/>
    <col min="6406" max="6406" width="9.7109375" style="1" hidden="1"/>
    <col min="6407" max="6407" width="4.140625" style="1" hidden="1"/>
    <col min="6408" max="6408" width="8.85546875" style="1" hidden="1"/>
    <col min="6409" max="6412" width="0" style="1" hidden="1"/>
    <col min="6413" max="6413" width="11.42578125" style="1" hidden="1"/>
    <col min="6414" max="6656" width="8.85546875" style="1" hidden="1"/>
    <col min="6657" max="6657" width="45.42578125" style="1" hidden="1"/>
    <col min="6658" max="6658" width="14.85546875" style="1" hidden="1"/>
    <col min="6659" max="6659" width="14.140625" style="1" hidden="1"/>
    <col min="6660" max="6660" width="14.7109375" style="1" hidden="1"/>
    <col min="6661" max="6661" width="9.42578125" style="1" hidden="1"/>
    <col min="6662" max="6662" width="9.7109375" style="1" hidden="1"/>
    <col min="6663" max="6663" width="4.140625" style="1" hidden="1"/>
    <col min="6664" max="6664" width="8.85546875" style="1" hidden="1"/>
    <col min="6665" max="6668" width="0" style="1" hidden="1"/>
    <col min="6669" max="6669" width="11.42578125" style="1" hidden="1"/>
    <col min="6670" max="6912" width="8.85546875" style="1" hidden="1"/>
    <col min="6913" max="6913" width="45.42578125" style="1" hidden="1"/>
    <col min="6914" max="6914" width="14.85546875" style="1" hidden="1"/>
    <col min="6915" max="6915" width="14.140625" style="1" hidden="1"/>
    <col min="6916" max="6916" width="14.7109375" style="1" hidden="1"/>
    <col min="6917" max="6917" width="9.42578125" style="1" hidden="1"/>
    <col min="6918" max="6918" width="9.7109375" style="1" hidden="1"/>
    <col min="6919" max="6919" width="4.140625" style="1" hidden="1"/>
    <col min="6920" max="6920" width="8.85546875" style="1" hidden="1"/>
    <col min="6921" max="6924" width="0" style="1" hidden="1"/>
    <col min="6925" max="6925" width="11.42578125" style="1" hidden="1"/>
    <col min="6926" max="7168" width="8.85546875" style="1" hidden="1"/>
    <col min="7169" max="7169" width="45.42578125" style="1" hidden="1"/>
    <col min="7170" max="7170" width="14.85546875" style="1" hidden="1"/>
    <col min="7171" max="7171" width="14.140625" style="1" hidden="1"/>
    <col min="7172" max="7172" width="14.7109375" style="1" hidden="1"/>
    <col min="7173" max="7173" width="9.42578125" style="1" hidden="1"/>
    <col min="7174" max="7174" width="9.7109375" style="1" hidden="1"/>
    <col min="7175" max="7175" width="4.140625" style="1" hidden="1"/>
    <col min="7176" max="7176" width="8.85546875" style="1" hidden="1"/>
    <col min="7177" max="7180" width="0" style="1" hidden="1"/>
    <col min="7181" max="7181" width="11.42578125" style="1" hidden="1"/>
    <col min="7182" max="7424" width="8.85546875" style="1" hidden="1"/>
    <col min="7425" max="7425" width="45.42578125" style="1" hidden="1"/>
    <col min="7426" max="7426" width="14.85546875" style="1" hidden="1"/>
    <col min="7427" max="7427" width="14.140625" style="1" hidden="1"/>
    <col min="7428" max="7428" width="14.7109375" style="1" hidden="1"/>
    <col min="7429" max="7429" width="9.42578125" style="1" hidden="1"/>
    <col min="7430" max="7430" width="9.7109375" style="1" hidden="1"/>
    <col min="7431" max="7431" width="4.140625" style="1" hidden="1"/>
    <col min="7432" max="7432" width="8.85546875" style="1" hidden="1"/>
    <col min="7433" max="7436" width="0" style="1" hidden="1"/>
    <col min="7437" max="7437" width="11.42578125" style="1" hidden="1"/>
    <col min="7438" max="7680" width="8.85546875" style="1" hidden="1"/>
    <col min="7681" max="7681" width="45.42578125" style="1" hidden="1"/>
    <col min="7682" max="7682" width="14.85546875" style="1" hidden="1"/>
    <col min="7683" max="7683" width="14.140625" style="1" hidden="1"/>
    <col min="7684" max="7684" width="14.7109375" style="1" hidden="1"/>
    <col min="7685" max="7685" width="9.42578125" style="1" hidden="1"/>
    <col min="7686" max="7686" width="9.7109375" style="1" hidden="1"/>
    <col min="7687" max="7687" width="4.140625" style="1" hidden="1"/>
    <col min="7688" max="7688" width="8.85546875" style="1" hidden="1"/>
    <col min="7689" max="7692" width="0" style="1" hidden="1"/>
    <col min="7693" max="7693" width="11.42578125" style="1" hidden="1"/>
    <col min="7694" max="7936" width="8.85546875" style="1" hidden="1"/>
    <col min="7937" max="7937" width="45.42578125" style="1" hidden="1"/>
    <col min="7938" max="7938" width="14.85546875" style="1" hidden="1"/>
    <col min="7939" max="7939" width="14.140625" style="1" hidden="1"/>
    <col min="7940" max="7940" width="14.7109375" style="1" hidden="1"/>
    <col min="7941" max="7941" width="9.42578125" style="1" hidden="1"/>
    <col min="7942" max="7942" width="9.7109375" style="1" hidden="1"/>
    <col min="7943" max="7943" width="4.140625" style="1" hidden="1"/>
    <col min="7944" max="7944" width="8.85546875" style="1" hidden="1"/>
    <col min="7945" max="7948" width="0" style="1" hidden="1"/>
    <col min="7949" max="7949" width="11.42578125" style="1" hidden="1"/>
    <col min="7950" max="8192" width="8.85546875" style="1" hidden="1"/>
    <col min="8193" max="8193" width="45.42578125" style="1" hidden="1"/>
    <col min="8194" max="8194" width="14.85546875" style="1" hidden="1"/>
    <col min="8195" max="8195" width="14.140625" style="1" hidden="1"/>
    <col min="8196" max="8196" width="14.7109375" style="1" hidden="1"/>
    <col min="8197" max="8197" width="9.42578125" style="1" hidden="1"/>
    <col min="8198" max="8198" width="9.7109375" style="1" hidden="1"/>
    <col min="8199" max="8199" width="4.140625" style="1" hidden="1"/>
    <col min="8200" max="8200" width="8.85546875" style="1" hidden="1"/>
    <col min="8201" max="8204" width="0" style="1" hidden="1"/>
    <col min="8205" max="8205" width="11.42578125" style="1" hidden="1"/>
    <col min="8206" max="8448" width="8.85546875" style="1" hidden="1"/>
    <col min="8449" max="8449" width="45.42578125" style="1" hidden="1"/>
    <col min="8450" max="8450" width="14.85546875" style="1" hidden="1"/>
    <col min="8451" max="8451" width="14.140625" style="1" hidden="1"/>
    <col min="8452" max="8452" width="14.7109375" style="1" hidden="1"/>
    <col min="8453" max="8453" width="9.42578125" style="1" hidden="1"/>
    <col min="8454" max="8454" width="9.7109375" style="1" hidden="1"/>
    <col min="8455" max="8455" width="4.140625" style="1" hidden="1"/>
    <col min="8456" max="8456" width="8.85546875" style="1" hidden="1"/>
    <col min="8457" max="8460" width="0" style="1" hidden="1"/>
    <col min="8461" max="8461" width="11.42578125" style="1" hidden="1"/>
    <col min="8462" max="8704" width="8.85546875" style="1" hidden="1"/>
    <col min="8705" max="8705" width="45.42578125" style="1" hidden="1"/>
    <col min="8706" max="8706" width="14.85546875" style="1" hidden="1"/>
    <col min="8707" max="8707" width="14.140625" style="1" hidden="1"/>
    <col min="8708" max="8708" width="14.7109375" style="1" hidden="1"/>
    <col min="8709" max="8709" width="9.42578125" style="1" hidden="1"/>
    <col min="8710" max="8710" width="9.7109375" style="1" hidden="1"/>
    <col min="8711" max="8711" width="4.140625" style="1" hidden="1"/>
    <col min="8712" max="8712" width="8.85546875" style="1" hidden="1"/>
    <col min="8713" max="8716" width="0" style="1" hidden="1"/>
    <col min="8717" max="8717" width="11.42578125" style="1" hidden="1"/>
    <col min="8718" max="8960" width="8.85546875" style="1" hidden="1"/>
    <col min="8961" max="8961" width="45.42578125" style="1" hidden="1"/>
    <col min="8962" max="8962" width="14.85546875" style="1" hidden="1"/>
    <col min="8963" max="8963" width="14.140625" style="1" hidden="1"/>
    <col min="8964" max="8964" width="14.7109375" style="1" hidden="1"/>
    <col min="8965" max="8965" width="9.42578125" style="1" hidden="1"/>
    <col min="8966" max="8966" width="9.7109375" style="1" hidden="1"/>
    <col min="8967" max="8967" width="4.140625" style="1" hidden="1"/>
    <col min="8968" max="8968" width="8.85546875" style="1" hidden="1"/>
    <col min="8969" max="8972" width="0" style="1" hidden="1"/>
    <col min="8973" max="8973" width="11.42578125" style="1" hidden="1"/>
    <col min="8974" max="9216" width="8.85546875" style="1" hidden="1"/>
    <col min="9217" max="9217" width="45.42578125" style="1" hidden="1"/>
    <col min="9218" max="9218" width="14.85546875" style="1" hidden="1"/>
    <col min="9219" max="9219" width="14.140625" style="1" hidden="1"/>
    <col min="9220" max="9220" width="14.7109375" style="1" hidden="1"/>
    <col min="9221" max="9221" width="9.42578125" style="1" hidden="1"/>
    <col min="9222" max="9222" width="9.7109375" style="1" hidden="1"/>
    <col min="9223" max="9223" width="4.140625" style="1" hidden="1"/>
    <col min="9224" max="9224" width="8.85546875" style="1" hidden="1"/>
    <col min="9225" max="9228" width="0" style="1" hidden="1"/>
    <col min="9229" max="9229" width="11.42578125" style="1" hidden="1"/>
    <col min="9230" max="9472" width="8.85546875" style="1" hidden="1"/>
    <col min="9473" max="9473" width="45.42578125" style="1" hidden="1"/>
    <col min="9474" max="9474" width="14.85546875" style="1" hidden="1"/>
    <col min="9475" max="9475" width="14.140625" style="1" hidden="1"/>
    <col min="9476" max="9476" width="14.7109375" style="1" hidden="1"/>
    <col min="9477" max="9477" width="9.42578125" style="1" hidden="1"/>
    <col min="9478" max="9478" width="9.7109375" style="1" hidden="1"/>
    <col min="9479" max="9479" width="4.140625" style="1" hidden="1"/>
    <col min="9480" max="9480" width="8.85546875" style="1" hidden="1"/>
    <col min="9481" max="9484" width="0" style="1" hidden="1"/>
    <col min="9485" max="9485" width="11.42578125" style="1" hidden="1"/>
    <col min="9486" max="9728" width="8.85546875" style="1" hidden="1"/>
    <col min="9729" max="9729" width="45.42578125" style="1" hidden="1"/>
    <col min="9730" max="9730" width="14.85546875" style="1" hidden="1"/>
    <col min="9731" max="9731" width="14.140625" style="1" hidden="1"/>
    <col min="9732" max="9732" width="14.7109375" style="1" hidden="1"/>
    <col min="9733" max="9733" width="9.42578125" style="1" hidden="1"/>
    <col min="9734" max="9734" width="9.7109375" style="1" hidden="1"/>
    <col min="9735" max="9735" width="4.140625" style="1" hidden="1"/>
    <col min="9736" max="9736" width="8.85546875" style="1" hidden="1"/>
    <col min="9737" max="9740" width="0" style="1" hidden="1"/>
    <col min="9741" max="9741" width="11.42578125" style="1" hidden="1"/>
    <col min="9742" max="9984" width="8.85546875" style="1" hidden="1"/>
    <col min="9985" max="9985" width="45.42578125" style="1" hidden="1"/>
    <col min="9986" max="9986" width="14.85546875" style="1" hidden="1"/>
    <col min="9987" max="9987" width="14.140625" style="1" hidden="1"/>
    <col min="9988" max="9988" width="14.7109375" style="1" hidden="1"/>
    <col min="9989" max="9989" width="9.42578125" style="1" hidden="1"/>
    <col min="9990" max="9990" width="9.7109375" style="1" hidden="1"/>
    <col min="9991" max="9991" width="4.140625" style="1" hidden="1"/>
    <col min="9992" max="9992" width="8.85546875" style="1" hidden="1"/>
    <col min="9993" max="9996" width="0" style="1" hidden="1"/>
    <col min="9997" max="9997" width="11.42578125" style="1" hidden="1"/>
    <col min="9998" max="10240" width="8.85546875" style="1" hidden="1"/>
    <col min="10241" max="10241" width="45.42578125" style="1" hidden="1"/>
    <col min="10242" max="10242" width="14.85546875" style="1" hidden="1"/>
    <col min="10243" max="10243" width="14.140625" style="1" hidden="1"/>
    <col min="10244" max="10244" width="14.7109375" style="1" hidden="1"/>
    <col min="10245" max="10245" width="9.42578125" style="1" hidden="1"/>
    <col min="10246" max="10246" width="9.7109375" style="1" hidden="1"/>
    <col min="10247" max="10247" width="4.140625" style="1" hidden="1"/>
    <col min="10248" max="10248" width="8.85546875" style="1" hidden="1"/>
    <col min="10249" max="10252" width="0" style="1" hidden="1"/>
    <col min="10253" max="10253" width="11.42578125" style="1" hidden="1"/>
    <col min="10254" max="10496" width="8.85546875" style="1" hidden="1"/>
    <col min="10497" max="10497" width="45.42578125" style="1" hidden="1"/>
    <col min="10498" max="10498" width="14.85546875" style="1" hidden="1"/>
    <col min="10499" max="10499" width="14.140625" style="1" hidden="1"/>
    <col min="10500" max="10500" width="14.7109375" style="1" hidden="1"/>
    <col min="10501" max="10501" width="9.42578125" style="1" hidden="1"/>
    <col min="10502" max="10502" width="9.7109375" style="1" hidden="1"/>
    <col min="10503" max="10503" width="4.140625" style="1" hidden="1"/>
    <col min="10504" max="10504" width="8.85546875" style="1" hidden="1"/>
    <col min="10505" max="10508" width="0" style="1" hidden="1"/>
    <col min="10509" max="10509" width="11.42578125" style="1" hidden="1"/>
    <col min="10510" max="10752" width="8.85546875" style="1" hidden="1"/>
    <col min="10753" max="10753" width="45.42578125" style="1" hidden="1"/>
    <col min="10754" max="10754" width="14.85546875" style="1" hidden="1"/>
    <col min="10755" max="10755" width="14.140625" style="1" hidden="1"/>
    <col min="10756" max="10756" width="14.7109375" style="1" hidden="1"/>
    <col min="10757" max="10757" width="9.42578125" style="1" hidden="1"/>
    <col min="10758" max="10758" width="9.7109375" style="1" hidden="1"/>
    <col min="10759" max="10759" width="4.140625" style="1" hidden="1"/>
    <col min="10760" max="10760" width="8.85546875" style="1" hidden="1"/>
    <col min="10761" max="10764" width="0" style="1" hidden="1"/>
    <col min="10765" max="10765" width="11.42578125" style="1" hidden="1"/>
    <col min="10766" max="11008" width="8.85546875" style="1" hidden="1"/>
    <col min="11009" max="11009" width="45.42578125" style="1" hidden="1"/>
    <col min="11010" max="11010" width="14.85546875" style="1" hidden="1"/>
    <col min="11011" max="11011" width="14.140625" style="1" hidden="1"/>
    <col min="11012" max="11012" width="14.7109375" style="1" hidden="1"/>
    <col min="11013" max="11013" width="9.42578125" style="1" hidden="1"/>
    <col min="11014" max="11014" width="9.7109375" style="1" hidden="1"/>
    <col min="11015" max="11015" width="4.140625" style="1" hidden="1"/>
    <col min="11016" max="11016" width="8.85546875" style="1" hidden="1"/>
    <col min="11017" max="11020" width="0" style="1" hidden="1"/>
    <col min="11021" max="11021" width="11.42578125" style="1" hidden="1"/>
    <col min="11022" max="11264" width="8.85546875" style="1" hidden="1"/>
    <col min="11265" max="11265" width="45.42578125" style="1" hidden="1"/>
    <col min="11266" max="11266" width="14.85546875" style="1" hidden="1"/>
    <col min="11267" max="11267" width="14.140625" style="1" hidden="1"/>
    <col min="11268" max="11268" width="14.7109375" style="1" hidden="1"/>
    <col min="11269" max="11269" width="9.42578125" style="1" hidden="1"/>
    <col min="11270" max="11270" width="9.7109375" style="1" hidden="1"/>
    <col min="11271" max="11271" width="4.140625" style="1" hidden="1"/>
    <col min="11272" max="11272" width="8.85546875" style="1" hidden="1"/>
    <col min="11273" max="11276" width="0" style="1" hidden="1"/>
    <col min="11277" max="11277" width="11.42578125" style="1" hidden="1"/>
    <col min="11278" max="11520" width="8.85546875" style="1" hidden="1"/>
    <col min="11521" max="11521" width="45.42578125" style="1" hidden="1"/>
    <col min="11522" max="11522" width="14.85546875" style="1" hidden="1"/>
    <col min="11523" max="11523" width="14.140625" style="1" hidden="1"/>
    <col min="11524" max="11524" width="14.7109375" style="1" hidden="1"/>
    <col min="11525" max="11525" width="9.42578125" style="1" hidden="1"/>
    <col min="11526" max="11526" width="9.7109375" style="1" hidden="1"/>
    <col min="11527" max="11527" width="4.140625" style="1" hidden="1"/>
    <col min="11528" max="11528" width="8.85546875" style="1" hidden="1"/>
    <col min="11529" max="11532" width="0" style="1" hidden="1"/>
    <col min="11533" max="11533" width="11.42578125" style="1" hidden="1"/>
    <col min="11534" max="11776" width="8.85546875" style="1" hidden="1"/>
    <col min="11777" max="11777" width="45.42578125" style="1" hidden="1"/>
    <col min="11778" max="11778" width="14.85546875" style="1" hidden="1"/>
    <col min="11779" max="11779" width="14.140625" style="1" hidden="1"/>
    <col min="11780" max="11780" width="14.7109375" style="1" hidden="1"/>
    <col min="11781" max="11781" width="9.42578125" style="1" hidden="1"/>
    <col min="11782" max="11782" width="9.7109375" style="1" hidden="1"/>
    <col min="11783" max="11783" width="4.140625" style="1" hidden="1"/>
    <col min="11784" max="11784" width="8.85546875" style="1" hidden="1"/>
    <col min="11785" max="11788" width="0" style="1" hidden="1"/>
    <col min="11789" max="11789" width="11.42578125" style="1" hidden="1"/>
    <col min="11790" max="12032" width="8.85546875" style="1" hidden="1"/>
    <col min="12033" max="12033" width="45.42578125" style="1" hidden="1"/>
    <col min="12034" max="12034" width="14.85546875" style="1" hidden="1"/>
    <col min="12035" max="12035" width="14.140625" style="1" hidden="1"/>
    <col min="12036" max="12036" width="14.7109375" style="1" hidden="1"/>
    <col min="12037" max="12037" width="9.42578125" style="1" hidden="1"/>
    <col min="12038" max="12038" width="9.7109375" style="1" hidden="1"/>
    <col min="12039" max="12039" width="4.140625" style="1" hidden="1"/>
    <col min="12040" max="12040" width="8.85546875" style="1" hidden="1"/>
    <col min="12041" max="12044" width="0" style="1" hidden="1"/>
    <col min="12045" max="12045" width="11.42578125" style="1" hidden="1"/>
    <col min="12046" max="12288" width="8.85546875" style="1" hidden="1"/>
    <col min="12289" max="12289" width="45.42578125" style="1" hidden="1"/>
    <col min="12290" max="12290" width="14.85546875" style="1" hidden="1"/>
    <col min="12291" max="12291" width="14.140625" style="1" hidden="1"/>
    <col min="12292" max="12292" width="14.7109375" style="1" hidden="1"/>
    <col min="12293" max="12293" width="9.42578125" style="1" hidden="1"/>
    <col min="12294" max="12294" width="9.7109375" style="1" hidden="1"/>
    <col min="12295" max="12295" width="4.140625" style="1" hidden="1"/>
    <col min="12296" max="12296" width="8.85546875" style="1" hidden="1"/>
    <col min="12297" max="12300" width="0" style="1" hidden="1"/>
    <col min="12301" max="12301" width="11.42578125" style="1" hidden="1"/>
    <col min="12302" max="12544" width="8.85546875" style="1" hidden="1"/>
    <col min="12545" max="12545" width="45.42578125" style="1" hidden="1"/>
    <col min="12546" max="12546" width="14.85546875" style="1" hidden="1"/>
    <col min="12547" max="12547" width="14.140625" style="1" hidden="1"/>
    <col min="12548" max="12548" width="14.7109375" style="1" hidden="1"/>
    <col min="12549" max="12549" width="9.42578125" style="1" hidden="1"/>
    <col min="12550" max="12550" width="9.7109375" style="1" hidden="1"/>
    <col min="12551" max="12551" width="4.140625" style="1" hidden="1"/>
    <col min="12552" max="12552" width="8.85546875" style="1" hidden="1"/>
    <col min="12553" max="12556" width="0" style="1" hidden="1"/>
    <col min="12557" max="12557" width="11.42578125" style="1" hidden="1"/>
    <col min="12558" max="12800" width="8.85546875" style="1" hidden="1"/>
    <col min="12801" max="12801" width="45.42578125" style="1" hidden="1"/>
    <col min="12802" max="12802" width="14.85546875" style="1" hidden="1"/>
    <col min="12803" max="12803" width="14.140625" style="1" hidden="1"/>
    <col min="12804" max="12804" width="14.7109375" style="1" hidden="1"/>
    <col min="12805" max="12805" width="9.42578125" style="1" hidden="1"/>
    <col min="12806" max="12806" width="9.7109375" style="1" hidden="1"/>
    <col min="12807" max="12807" width="4.140625" style="1" hidden="1"/>
    <col min="12808" max="12808" width="8.85546875" style="1" hidden="1"/>
    <col min="12809" max="12812" width="0" style="1" hidden="1"/>
    <col min="12813" max="12813" width="11.42578125" style="1" hidden="1"/>
    <col min="12814" max="13056" width="8.85546875" style="1" hidden="1"/>
    <col min="13057" max="13057" width="45.42578125" style="1" hidden="1"/>
    <col min="13058" max="13058" width="14.85546875" style="1" hidden="1"/>
    <col min="13059" max="13059" width="14.140625" style="1" hidden="1"/>
    <col min="13060" max="13060" width="14.7109375" style="1" hidden="1"/>
    <col min="13061" max="13061" width="9.42578125" style="1" hidden="1"/>
    <col min="13062" max="13062" width="9.7109375" style="1" hidden="1"/>
    <col min="13063" max="13063" width="4.140625" style="1" hidden="1"/>
    <col min="13064" max="13064" width="8.85546875" style="1" hidden="1"/>
    <col min="13065" max="13068" width="0" style="1" hidden="1"/>
    <col min="13069" max="13069" width="11.42578125" style="1" hidden="1"/>
    <col min="13070" max="13312" width="8.85546875" style="1" hidden="1"/>
    <col min="13313" max="13313" width="45.42578125" style="1" hidden="1"/>
    <col min="13314" max="13314" width="14.85546875" style="1" hidden="1"/>
    <col min="13315" max="13315" width="14.140625" style="1" hidden="1"/>
    <col min="13316" max="13316" width="14.7109375" style="1" hidden="1"/>
    <col min="13317" max="13317" width="9.42578125" style="1" hidden="1"/>
    <col min="13318" max="13318" width="9.7109375" style="1" hidden="1"/>
    <col min="13319" max="13319" width="4.140625" style="1" hidden="1"/>
    <col min="13320" max="13320" width="8.85546875" style="1" hidden="1"/>
    <col min="13321" max="13324" width="0" style="1" hidden="1"/>
    <col min="13325" max="13325" width="11.42578125" style="1" hidden="1"/>
    <col min="13326" max="13568" width="8.85546875" style="1" hidden="1"/>
    <col min="13569" max="13569" width="45.42578125" style="1" hidden="1"/>
    <col min="13570" max="13570" width="14.85546875" style="1" hidden="1"/>
    <col min="13571" max="13571" width="14.140625" style="1" hidden="1"/>
    <col min="13572" max="13572" width="14.7109375" style="1" hidden="1"/>
    <col min="13573" max="13573" width="9.42578125" style="1" hidden="1"/>
    <col min="13574" max="13574" width="9.7109375" style="1" hidden="1"/>
    <col min="13575" max="13575" width="4.140625" style="1" hidden="1"/>
    <col min="13576" max="13576" width="8.85546875" style="1" hidden="1"/>
    <col min="13577" max="13580" width="0" style="1" hidden="1"/>
    <col min="13581" max="13581" width="11.42578125" style="1" hidden="1"/>
    <col min="13582" max="13824" width="8.85546875" style="1" hidden="1"/>
    <col min="13825" max="13825" width="45.42578125" style="1" hidden="1"/>
    <col min="13826" max="13826" width="14.85546875" style="1" hidden="1"/>
    <col min="13827" max="13827" width="14.140625" style="1" hidden="1"/>
    <col min="13828" max="13828" width="14.7109375" style="1" hidden="1"/>
    <col min="13829" max="13829" width="9.42578125" style="1" hidden="1"/>
    <col min="13830" max="13830" width="9.7109375" style="1" hidden="1"/>
    <col min="13831" max="13831" width="4.140625" style="1" hidden="1"/>
    <col min="13832" max="13832" width="8.85546875" style="1" hidden="1"/>
    <col min="13833" max="13836" width="0" style="1" hidden="1"/>
    <col min="13837" max="13837" width="11.42578125" style="1" hidden="1"/>
    <col min="13838" max="14080" width="8.85546875" style="1" hidden="1"/>
    <col min="14081" max="14081" width="45.42578125" style="1" hidden="1"/>
    <col min="14082" max="14082" width="14.85546875" style="1" hidden="1"/>
    <col min="14083" max="14083" width="14.140625" style="1" hidden="1"/>
    <col min="14084" max="14084" width="14.7109375" style="1" hidden="1"/>
    <col min="14085" max="14085" width="9.42578125" style="1" hidden="1"/>
    <col min="14086" max="14086" width="9.7109375" style="1" hidden="1"/>
    <col min="14087" max="14087" width="4.140625" style="1" hidden="1"/>
    <col min="14088" max="14088" width="8.85546875" style="1" hidden="1"/>
    <col min="14089" max="14092" width="0" style="1" hidden="1"/>
    <col min="14093" max="14093" width="11.42578125" style="1" hidden="1"/>
    <col min="14094" max="14336" width="8.85546875" style="1" hidden="1"/>
    <col min="14337" max="14337" width="45.42578125" style="1" hidden="1"/>
    <col min="14338" max="14338" width="14.85546875" style="1" hidden="1"/>
    <col min="14339" max="14339" width="14.140625" style="1" hidden="1"/>
    <col min="14340" max="14340" width="14.7109375" style="1" hidden="1"/>
    <col min="14341" max="14341" width="9.42578125" style="1" hidden="1"/>
    <col min="14342" max="14342" width="9.7109375" style="1" hidden="1"/>
    <col min="14343" max="14343" width="4.140625" style="1" hidden="1"/>
    <col min="14344" max="14344" width="8.85546875" style="1" hidden="1"/>
    <col min="14345" max="14348" width="0" style="1" hidden="1"/>
    <col min="14349" max="14349" width="11.42578125" style="1" hidden="1"/>
    <col min="14350" max="14592" width="8.85546875" style="1" hidden="1"/>
    <col min="14593" max="14593" width="45.42578125" style="1" hidden="1"/>
    <col min="14594" max="14594" width="14.85546875" style="1" hidden="1"/>
    <col min="14595" max="14595" width="14.140625" style="1" hidden="1"/>
    <col min="14596" max="14596" width="14.7109375" style="1" hidden="1"/>
    <col min="14597" max="14597" width="9.42578125" style="1" hidden="1"/>
    <col min="14598" max="14598" width="9.7109375" style="1" hidden="1"/>
    <col min="14599" max="14599" width="4.140625" style="1" hidden="1"/>
    <col min="14600" max="14600" width="8.85546875" style="1" hidden="1"/>
    <col min="14601" max="14604" width="0" style="1" hidden="1"/>
    <col min="14605" max="14605" width="11.42578125" style="1" hidden="1"/>
    <col min="14606" max="14848" width="8.85546875" style="1" hidden="1"/>
    <col min="14849" max="14849" width="45.42578125" style="1" hidden="1"/>
    <col min="14850" max="14850" width="14.85546875" style="1" hidden="1"/>
    <col min="14851" max="14851" width="14.140625" style="1" hidden="1"/>
    <col min="14852" max="14852" width="14.7109375" style="1" hidden="1"/>
    <col min="14853" max="14853" width="9.42578125" style="1" hidden="1"/>
    <col min="14854" max="14854" width="9.7109375" style="1" hidden="1"/>
    <col min="14855" max="14855" width="4.140625" style="1" hidden="1"/>
    <col min="14856" max="14856" width="8.85546875" style="1" hidden="1"/>
    <col min="14857" max="14860" width="0" style="1" hidden="1"/>
    <col min="14861" max="14861" width="11.42578125" style="1" hidden="1"/>
    <col min="14862" max="15104" width="8.85546875" style="1" hidden="1"/>
    <col min="15105" max="15105" width="45.42578125" style="1" hidden="1"/>
    <col min="15106" max="15106" width="14.85546875" style="1" hidden="1"/>
    <col min="15107" max="15107" width="14.140625" style="1" hidden="1"/>
    <col min="15108" max="15108" width="14.7109375" style="1" hidden="1"/>
    <col min="15109" max="15109" width="9.42578125" style="1" hidden="1"/>
    <col min="15110" max="15110" width="9.7109375" style="1" hidden="1"/>
    <col min="15111" max="15111" width="4.140625" style="1" hidden="1"/>
    <col min="15112" max="15112" width="8.85546875" style="1" hidden="1"/>
    <col min="15113" max="15116" width="0" style="1" hidden="1"/>
    <col min="15117" max="15117" width="11.42578125" style="1" hidden="1"/>
    <col min="15118" max="15360" width="8.85546875" style="1" hidden="1"/>
    <col min="15361" max="15361" width="45.42578125" style="1" hidden="1"/>
    <col min="15362" max="15362" width="14.85546875" style="1" hidden="1"/>
    <col min="15363" max="15363" width="14.140625" style="1" hidden="1"/>
    <col min="15364" max="15364" width="14.7109375" style="1" hidden="1"/>
    <col min="15365" max="15365" width="9.42578125" style="1" hidden="1"/>
    <col min="15366" max="15366" width="9.7109375" style="1" hidden="1"/>
    <col min="15367" max="15367" width="4.140625" style="1" hidden="1"/>
    <col min="15368" max="15368" width="8.85546875" style="1" hidden="1"/>
    <col min="15369" max="15372" width="0" style="1" hidden="1"/>
    <col min="15373" max="15373" width="11.42578125" style="1" hidden="1"/>
    <col min="15374" max="15616" width="8.85546875" style="1" hidden="1"/>
    <col min="15617" max="15617" width="45.42578125" style="1" hidden="1"/>
    <col min="15618" max="15618" width="14.85546875" style="1" hidden="1"/>
    <col min="15619" max="15619" width="14.140625" style="1" hidden="1"/>
    <col min="15620" max="15620" width="14.7109375" style="1" hidden="1"/>
    <col min="15621" max="15621" width="9.42578125" style="1" hidden="1"/>
    <col min="15622" max="15622" width="9.7109375" style="1" hidden="1"/>
    <col min="15623" max="15623" width="4.140625" style="1" hidden="1"/>
    <col min="15624" max="15624" width="8.85546875" style="1" hidden="1"/>
    <col min="15625" max="15628" width="0" style="1" hidden="1"/>
    <col min="15629" max="15629" width="11.42578125" style="1" hidden="1"/>
    <col min="15630" max="15872" width="8.85546875" style="1" hidden="1"/>
    <col min="15873" max="15873" width="45.42578125" style="1" hidden="1"/>
    <col min="15874" max="15874" width="14.85546875" style="1" hidden="1"/>
    <col min="15875" max="15875" width="14.140625" style="1" hidden="1"/>
    <col min="15876" max="15876" width="14.7109375" style="1" hidden="1"/>
    <col min="15877" max="15877" width="9.42578125" style="1" hidden="1"/>
    <col min="15878" max="15878" width="9.7109375" style="1" hidden="1"/>
    <col min="15879" max="15879" width="4.140625" style="1" hidden="1"/>
    <col min="15880" max="15880" width="8.85546875" style="1" hidden="1"/>
    <col min="15881" max="15884" width="0" style="1" hidden="1"/>
    <col min="15885" max="15885" width="11.42578125" style="1" hidden="1"/>
    <col min="15886" max="16128" width="8.85546875" style="1" hidden="1"/>
    <col min="16129" max="16129" width="45.42578125" style="1" hidden="1"/>
    <col min="16130" max="16130" width="14.85546875" style="1" hidden="1"/>
    <col min="16131" max="16131" width="14.140625" style="1" hidden="1"/>
    <col min="16132" max="16132" width="14.7109375" style="1" hidden="1"/>
    <col min="16133" max="16133" width="9.42578125" style="1" hidden="1"/>
    <col min="16134" max="16134" width="9.7109375" style="1" hidden="1"/>
    <col min="16135" max="16135" width="4.140625" style="1" hidden="1"/>
    <col min="16136" max="16136" width="8.85546875" style="1" hidden="1"/>
    <col min="16137" max="16140" width="0" style="1" hidden="1"/>
    <col min="16141" max="16141" width="11.42578125" style="1" hidden="1"/>
    <col min="16142" max="16384" width="8.85546875" style="1" hidden="1"/>
  </cols>
  <sheetData>
    <row r="1" spans="1:12" ht="46.15" customHeight="1" x14ac:dyDescent="0.25">
      <c r="A1" s="38" t="s">
        <v>291</v>
      </c>
      <c r="B1" s="38"/>
      <c r="C1" s="38"/>
      <c r="D1" s="38"/>
      <c r="E1" s="38"/>
      <c r="F1" s="38"/>
    </row>
    <row r="2" spans="1:12" s="3" customFormat="1" ht="156.4" customHeight="1" x14ac:dyDescent="0.3">
      <c r="A2" s="37" t="s">
        <v>280</v>
      </c>
      <c r="B2" s="37"/>
      <c r="C2" s="37"/>
      <c r="D2" s="37"/>
      <c r="E2" s="37"/>
      <c r="F2" s="37"/>
      <c r="G2" s="2"/>
    </row>
    <row r="3" spans="1:12" s="10" customFormat="1" ht="26.45" x14ac:dyDescent="0.25">
      <c r="A3" s="4" t="s">
        <v>0</v>
      </c>
      <c r="B3" s="5" t="s">
        <v>273</v>
      </c>
      <c r="C3" s="6" t="s">
        <v>1</v>
      </c>
      <c r="D3" s="7" t="s">
        <v>281</v>
      </c>
      <c r="E3" s="8" t="s">
        <v>274</v>
      </c>
      <c r="F3" s="9" t="s">
        <v>275</v>
      </c>
    </row>
    <row r="4" spans="1:12" ht="13.9" x14ac:dyDescent="0.25">
      <c r="A4" s="11" t="s">
        <v>2</v>
      </c>
      <c r="B4" s="12" t="s">
        <v>276</v>
      </c>
      <c r="D4" s="14"/>
      <c r="F4" s="16"/>
    </row>
    <row r="5" spans="1:12" ht="13.9" x14ac:dyDescent="0.25">
      <c r="A5" s="17" t="s">
        <v>3</v>
      </c>
      <c r="B5" s="33">
        <v>35086</v>
      </c>
      <c r="C5" s="34">
        <v>0</v>
      </c>
      <c r="D5" s="33">
        <v>35086</v>
      </c>
      <c r="E5" s="15" t="s">
        <v>4</v>
      </c>
      <c r="F5" s="16" t="s">
        <v>282</v>
      </c>
      <c r="I5" s="1" t="str">
        <f>'[1]PS20-21'!A17</f>
        <v>ACCOMACK</v>
      </c>
      <c r="J5" s="18">
        <f>'[1]PS20-21'!K17</f>
        <v>34849</v>
      </c>
      <c r="K5" s="19">
        <f t="shared" ref="K5:K36" si="0">+J5-B5</f>
        <v>-237</v>
      </c>
      <c r="L5" s="1" t="str">
        <f t="shared" ref="L5:L36" si="1">IF(I5=A5,"true")</f>
        <v>true</v>
      </c>
    </row>
    <row r="6" spans="1:12" ht="13.9" x14ac:dyDescent="0.25">
      <c r="A6" s="17" t="s">
        <v>5</v>
      </c>
      <c r="B6" s="33">
        <v>69429</v>
      </c>
      <c r="C6" s="34">
        <v>0</v>
      </c>
      <c r="D6" s="33">
        <v>69429</v>
      </c>
      <c r="E6" s="15" t="s">
        <v>6</v>
      </c>
      <c r="F6" s="16" t="s">
        <v>282</v>
      </c>
      <c r="I6" s="1" t="str">
        <f>'[1]PS20-21'!A18</f>
        <v>ALBEMARLE</v>
      </c>
      <c r="J6" s="18">
        <f>'[1]PS20-21'!K18</f>
        <v>68862</v>
      </c>
      <c r="K6" s="19">
        <f t="shared" si="0"/>
        <v>-567</v>
      </c>
      <c r="L6" s="1" t="str">
        <f t="shared" si="1"/>
        <v>true</v>
      </c>
    </row>
    <row r="7" spans="1:12" ht="13.9" x14ac:dyDescent="0.25">
      <c r="A7" s="17" t="s">
        <v>7</v>
      </c>
      <c r="B7" s="33">
        <v>21171</v>
      </c>
      <c r="C7" s="34">
        <v>0</v>
      </c>
      <c r="D7" s="33">
        <v>21171</v>
      </c>
      <c r="E7" s="15" t="s">
        <v>8</v>
      </c>
      <c r="F7" s="16" t="s">
        <v>282</v>
      </c>
      <c r="I7" s="1" t="str">
        <f>'[1]PS20-21'!A19</f>
        <v>ALLEGHANY</v>
      </c>
      <c r="J7" s="18">
        <f>'[1]PS20-21'!K19</f>
        <v>21121</v>
      </c>
      <c r="K7" s="19">
        <f t="shared" si="0"/>
        <v>-50</v>
      </c>
      <c r="L7" s="1" t="str">
        <f t="shared" si="1"/>
        <v>true</v>
      </c>
    </row>
    <row r="8" spans="1:12" ht="13.9" x14ac:dyDescent="0.25">
      <c r="A8" s="17" t="s">
        <v>9</v>
      </c>
      <c r="B8" s="33">
        <v>13833</v>
      </c>
      <c r="C8" s="34">
        <v>0</v>
      </c>
      <c r="D8" s="33">
        <v>13833</v>
      </c>
      <c r="E8" s="15" t="s">
        <v>10</v>
      </c>
      <c r="F8" s="16" t="s">
        <v>282</v>
      </c>
      <c r="I8" s="1" t="str">
        <f>'[1]PS20-21'!A20</f>
        <v>AMELIA</v>
      </c>
      <c r="J8" s="18">
        <f>'[1]PS20-21'!K20</f>
        <v>13763</v>
      </c>
      <c r="K8" s="19">
        <f t="shared" si="0"/>
        <v>-70</v>
      </c>
      <c r="L8" s="1" t="str">
        <f t="shared" si="1"/>
        <v>true</v>
      </c>
    </row>
    <row r="9" spans="1:12" ht="13.9" x14ac:dyDescent="0.25">
      <c r="A9" s="17" t="s">
        <v>11</v>
      </c>
      <c r="B9" s="33">
        <v>21059</v>
      </c>
      <c r="C9" s="34">
        <v>0</v>
      </c>
      <c r="D9" s="33">
        <v>21059</v>
      </c>
      <c r="E9" s="15" t="s">
        <v>12</v>
      </c>
      <c r="F9" s="16" t="s">
        <v>282</v>
      </c>
      <c r="I9" s="1" t="str">
        <f>'[1]PS20-21'!A21</f>
        <v>AMHERST</v>
      </c>
      <c r="J9" s="18">
        <f>'[1]PS20-21'!K21</f>
        <v>20929</v>
      </c>
      <c r="K9" s="19">
        <f t="shared" si="0"/>
        <v>-130</v>
      </c>
      <c r="L9" s="1" t="str">
        <f t="shared" si="1"/>
        <v>true</v>
      </c>
    </row>
    <row r="10" spans="1:12" ht="13.9" x14ac:dyDescent="0.25">
      <c r="A10" s="17" t="s">
        <v>13</v>
      </c>
      <c r="B10" s="33">
        <v>17852</v>
      </c>
      <c r="C10" s="34">
        <v>0</v>
      </c>
      <c r="D10" s="33">
        <v>17852</v>
      </c>
      <c r="E10" s="15" t="s">
        <v>14</v>
      </c>
      <c r="F10" s="16" t="s">
        <v>282</v>
      </c>
      <c r="I10" s="1" t="str">
        <f>'[1]PS20-21'!A22</f>
        <v>APPOMATTOX</v>
      </c>
      <c r="J10" s="18">
        <f>'[1]PS20-21'!K22</f>
        <v>17777</v>
      </c>
      <c r="K10" s="19">
        <f t="shared" si="0"/>
        <v>-75</v>
      </c>
      <c r="L10" s="1" t="str">
        <f t="shared" si="1"/>
        <v>true</v>
      </c>
    </row>
    <row r="11" spans="1:12" x14ac:dyDescent="0.25">
      <c r="A11" s="17" t="s">
        <v>15</v>
      </c>
      <c r="B11" s="33">
        <v>116750</v>
      </c>
      <c r="C11" s="34">
        <v>0</v>
      </c>
      <c r="D11" s="33">
        <v>116750</v>
      </c>
      <c r="E11" s="15" t="s">
        <v>16</v>
      </c>
      <c r="F11" s="16" t="s">
        <v>282</v>
      </c>
      <c r="I11" s="1" t="str">
        <f>'[1]PS20-21'!A23</f>
        <v>ARLINGTON</v>
      </c>
      <c r="J11" s="18">
        <f>'[1]PS20-21'!K23</f>
        <v>115344</v>
      </c>
      <c r="K11" s="19">
        <f t="shared" si="0"/>
        <v>-1406</v>
      </c>
      <c r="L11" s="1" t="str">
        <f t="shared" si="1"/>
        <v>true</v>
      </c>
    </row>
    <row r="12" spans="1:12" x14ac:dyDescent="0.25">
      <c r="A12" s="17" t="s">
        <v>17</v>
      </c>
      <c r="B12" s="33">
        <v>63999</v>
      </c>
      <c r="C12" s="34">
        <v>0</v>
      </c>
      <c r="D12" s="33">
        <v>63999</v>
      </c>
      <c r="E12" s="15" t="s">
        <v>18</v>
      </c>
      <c r="F12" s="16" t="s">
        <v>282</v>
      </c>
      <c r="I12" s="1" t="str">
        <f>'[1]PS20-21'!A24</f>
        <v>AUGUSTA</v>
      </c>
      <c r="J12" s="18">
        <f>'[1]PS20-21'!K24</f>
        <v>63598</v>
      </c>
      <c r="K12" s="19">
        <f t="shared" si="0"/>
        <v>-401</v>
      </c>
      <c r="L12" s="1" t="str">
        <f t="shared" si="1"/>
        <v>true</v>
      </c>
    </row>
    <row r="13" spans="1:12" x14ac:dyDescent="0.25">
      <c r="A13" s="17" t="s">
        <v>19</v>
      </c>
      <c r="B13" s="33">
        <v>4070</v>
      </c>
      <c r="C13" s="34">
        <v>0</v>
      </c>
      <c r="D13" s="33">
        <v>4070</v>
      </c>
      <c r="E13" s="15" t="s">
        <v>20</v>
      </c>
      <c r="F13" s="16" t="s">
        <v>282</v>
      </c>
      <c r="I13" s="1" t="str">
        <f>'[1]PS20-21'!A25</f>
        <v>BATH</v>
      </c>
      <c r="J13" s="18">
        <f>'[1]PS20-21'!K25</f>
        <v>4052</v>
      </c>
      <c r="K13" s="19">
        <f t="shared" si="0"/>
        <v>-18</v>
      </c>
      <c r="L13" s="1" t="str">
        <f t="shared" si="1"/>
        <v>true</v>
      </c>
    </row>
    <row r="14" spans="1:12" x14ac:dyDescent="0.25">
      <c r="A14" s="17" t="s">
        <v>21</v>
      </c>
      <c r="B14" s="33">
        <v>61889</v>
      </c>
      <c r="C14" s="34">
        <v>0</v>
      </c>
      <c r="D14" s="33">
        <v>61889</v>
      </c>
      <c r="E14" s="15" t="s">
        <v>22</v>
      </c>
      <c r="F14" s="16" t="s">
        <v>282</v>
      </c>
      <c r="I14" s="1" t="str">
        <f>'[1]PS20-21'!A26</f>
        <v>BEDFORD</v>
      </c>
      <c r="J14" s="18">
        <f>'[1]PS20-21'!K26</f>
        <v>61465</v>
      </c>
      <c r="K14" s="19">
        <f t="shared" si="0"/>
        <v>-424</v>
      </c>
      <c r="L14" s="1" t="str">
        <f t="shared" si="1"/>
        <v>true</v>
      </c>
    </row>
    <row r="15" spans="1:12" x14ac:dyDescent="0.25">
      <c r="A15" s="17" t="s">
        <v>23</v>
      </c>
      <c r="B15" s="33">
        <v>8521</v>
      </c>
      <c r="C15" s="34">
        <v>0</v>
      </c>
      <c r="D15" s="33">
        <v>8521</v>
      </c>
      <c r="E15" s="15" t="s">
        <v>24</v>
      </c>
      <c r="F15" s="16" t="s">
        <v>282</v>
      </c>
      <c r="I15" s="1" t="str">
        <f>'[1]PS20-21'!A27</f>
        <v>BLAND</v>
      </c>
      <c r="J15" s="18">
        <f>'[1]PS20-21'!K27</f>
        <v>8493</v>
      </c>
      <c r="K15" s="19">
        <f t="shared" si="0"/>
        <v>-28</v>
      </c>
      <c r="L15" s="1" t="str">
        <f t="shared" si="1"/>
        <v>true</v>
      </c>
    </row>
    <row r="16" spans="1:12" x14ac:dyDescent="0.25">
      <c r="A16" s="17" t="s">
        <v>25</v>
      </c>
      <c r="B16" s="33">
        <v>28371</v>
      </c>
      <c r="C16" s="34">
        <v>0</v>
      </c>
      <c r="D16" s="33">
        <v>28371</v>
      </c>
      <c r="E16" s="15" t="s">
        <v>26</v>
      </c>
      <c r="F16" s="16" t="s">
        <v>282</v>
      </c>
      <c r="I16" s="1" t="str">
        <f>'[1]PS20-21'!A28</f>
        <v>BOTETOURT</v>
      </c>
      <c r="J16" s="18">
        <f>'[1]PS20-21'!K28</f>
        <v>28192</v>
      </c>
      <c r="K16" s="19">
        <f t="shared" si="0"/>
        <v>-179</v>
      </c>
      <c r="L16" s="1" t="str">
        <f t="shared" si="1"/>
        <v>true</v>
      </c>
    </row>
    <row r="17" spans="1:12" x14ac:dyDescent="0.25">
      <c r="A17" s="17" t="s">
        <v>27</v>
      </c>
      <c r="B17" s="33">
        <v>12428</v>
      </c>
      <c r="C17" s="34">
        <v>0</v>
      </c>
      <c r="D17" s="33">
        <v>12428</v>
      </c>
      <c r="E17" s="15" t="s">
        <v>28</v>
      </c>
      <c r="F17" s="16" t="s">
        <v>282</v>
      </c>
      <c r="I17" s="1" t="str">
        <f>'[1]PS20-21'!A29</f>
        <v>BRUNSWICK</v>
      </c>
      <c r="J17" s="18">
        <f>'[1]PS20-21'!K29</f>
        <v>12362</v>
      </c>
      <c r="K17" s="19">
        <f t="shared" si="0"/>
        <v>-66</v>
      </c>
      <c r="L17" s="1" t="str">
        <f t="shared" si="1"/>
        <v>true</v>
      </c>
    </row>
    <row r="18" spans="1:12" x14ac:dyDescent="0.25">
      <c r="A18" s="17" t="s">
        <v>29</v>
      </c>
      <c r="B18" s="33">
        <v>38042</v>
      </c>
      <c r="C18" s="34">
        <v>0</v>
      </c>
      <c r="D18" s="33">
        <v>38042</v>
      </c>
      <c r="E18" s="15" t="s">
        <v>30</v>
      </c>
      <c r="F18" s="16" t="s">
        <v>282</v>
      </c>
      <c r="I18" s="1" t="str">
        <f>'[1]PS20-21'!A30</f>
        <v>BUCHANAN</v>
      </c>
      <c r="J18" s="18">
        <f>'[1]PS20-21'!K30</f>
        <v>37937</v>
      </c>
      <c r="K18" s="19">
        <f t="shared" si="0"/>
        <v>-105</v>
      </c>
      <c r="L18" s="1" t="str">
        <f t="shared" si="1"/>
        <v>true</v>
      </c>
    </row>
    <row r="19" spans="1:12" x14ac:dyDescent="0.25">
      <c r="A19" s="17" t="s">
        <v>31</v>
      </c>
      <c r="B19" s="33">
        <v>11079</v>
      </c>
      <c r="C19" s="34">
        <v>0</v>
      </c>
      <c r="D19" s="33">
        <v>11079</v>
      </c>
      <c r="E19" s="15" t="s">
        <v>32</v>
      </c>
      <c r="F19" s="16" t="s">
        <v>282</v>
      </c>
      <c r="I19" s="1" t="str">
        <f>'[1]PS20-21'!A31</f>
        <v>BUCKINGHAM</v>
      </c>
      <c r="J19" s="18">
        <f>'[1]PS20-21'!K31</f>
        <v>10990</v>
      </c>
      <c r="K19" s="19">
        <f t="shared" si="0"/>
        <v>-89</v>
      </c>
      <c r="L19" s="1" t="str">
        <f t="shared" si="1"/>
        <v>true</v>
      </c>
    </row>
    <row r="20" spans="1:12" x14ac:dyDescent="0.25">
      <c r="A20" s="17" t="s">
        <v>33</v>
      </c>
      <c r="B20" s="33">
        <v>42741</v>
      </c>
      <c r="C20" s="34">
        <v>0</v>
      </c>
      <c r="D20" s="33">
        <v>42741</v>
      </c>
      <c r="E20" s="15" t="s">
        <v>34</v>
      </c>
      <c r="F20" s="16" t="s">
        <v>282</v>
      </c>
      <c r="I20" s="1" t="str">
        <f>'[1]PS20-21'!A32</f>
        <v>CAMPBELL</v>
      </c>
      <c r="J20" s="18">
        <f>'[1]PS20-21'!K32</f>
        <v>42461</v>
      </c>
      <c r="K20" s="19">
        <f t="shared" si="0"/>
        <v>-280</v>
      </c>
      <c r="L20" s="1" t="str">
        <f t="shared" si="1"/>
        <v>true</v>
      </c>
    </row>
    <row r="21" spans="1:12" x14ac:dyDescent="0.25">
      <c r="A21" s="17" t="s">
        <v>35</v>
      </c>
      <c r="B21" s="33">
        <v>19238</v>
      </c>
      <c r="C21" s="34">
        <v>0</v>
      </c>
      <c r="D21" s="33">
        <v>19238</v>
      </c>
      <c r="E21" s="15" t="s">
        <v>36</v>
      </c>
      <c r="F21" s="16" t="s">
        <v>282</v>
      </c>
      <c r="I21" s="1" t="str">
        <f>'[1]PS20-21'!A33</f>
        <v>CAROLINE</v>
      </c>
      <c r="J21" s="18">
        <f>'[1]PS20-21'!K33</f>
        <v>19051</v>
      </c>
      <c r="K21" s="19">
        <f t="shared" si="0"/>
        <v>-187</v>
      </c>
      <c r="L21" s="1" t="str">
        <f t="shared" si="1"/>
        <v>true</v>
      </c>
    </row>
    <row r="22" spans="1:12" x14ac:dyDescent="0.25">
      <c r="A22" s="17" t="s">
        <v>37</v>
      </c>
      <c r="B22" s="33">
        <v>28665</v>
      </c>
      <c r="C22" s="34">
        <v>0</v>
      </c>
      <c r="D22" s="33">
        <v>28665</v>
      </c>
      <c r="E22" s="15" t="s">
        <v>38</v>
      </c>
      <c r="F22" s="16" t="s">
        <v>282</v>
      </c>
      <c r="I22" s="1" t="str">
        <f>'[1]PS20-21'!A34</f>
        <v>CARROLL</v>
      </c>
      <c r="J22" s="18">
        <f>'[1]PS20-21'!K34</f>
        <v>28545</v>
      </c>
      <c r="K22" s="19">
        <f t="shared" si="0"/>
        <v>-120</v>
      </c>
      <c r="L22" s="1" t="str">
        <f t="shared" si="1"/>
        <v>true</v>
      </c>
    </row>
    <row r="23" spans="1:12" x14ac:dyDescent="0.25">
      <c r="A23" s="17" t="s">
        <v>39</v>
      </c>
      <c r="B23" s="33">
        <v>8050</v>
      </c>
      <c r="C23" s="34">
        <v>0</v>
      </c>
      <c r="D23" s="33">
        <v>8050</v>
      </c>
      <c r="E23" s="15" t="s">
        <v>40</v>
      </c>
      <c r="F23" s="16" t="s">
        <v>282</v>
      </c>
      <c r="I23" s="1" t="str">
        <f>'[1]PS20-21'!A35</f>
        <v>CHARLES CITY</v>
      </c>
      <c r="J23" s="18">
        <f>'[1]PS20-21'!K35</f>
        <v>8028</v>
      </c>
      <c r="K23" s="19">
        <f t="shared" si="0"/>
        <v>-22</v>
      </c>
      <c r="L23" s="1" t="str">
        <f t="shared" si="1"/>
        <v>true</v>
      </c>
    </row>
    <row r="24" spans="1:12" x14ac:dyDescent="0.25">
      <c r="A24" s="17" t="s">
        <v>41</v>
      </c>
      <c r="B24" s="33">
        <v>18636</v>
      </c>
      <c r="C24" s="34">
        <v>0</v>
      </c>
      <c r="D24" s="33">
        <v>18636</v>
      </c>
      <c r="E24" s="15" t="s">
        <v>42</v>
      </c>
      <c r="F24" s="16" t="s">
        <v>282</v>
      </c>
      <c r="I24" s="1" t="str">
        <f>'[1]PS20-21'!A36</f>
        <v>CHARLOTTE</v>
      </c>
      <c r="J24" s="18">
        <f>'[1]PS20-21'!K36</f>
        <v>18588</v>
      </c>
      <c r="K24" s="19">
        <f t="shared" si="0"/>
        <v>-48</v>
      </c>
      <c r="L24" s="1" t="str">
        <f t="shared" si="1"/>
        <v>true</v>
      </c>
    </row>
    <row r="25" spans="1:12" x14ac:dyDescent="0.25">
      <c r="A25" s="17" t="s">
        <v>43</v>
      </c>
      <c r="B25" s="33">
        <v>229446</v>
      </c>
      <c r="C25" s="34">
        <v>0</v>
      </c>
      <c r="D25" s="33">
        <v>229446</v>
      </c>
      <c r="E25" s="15" t="s">
        <v>44</v>
      </c>
      <c r="F25" s="16" t="s">
        <v>282</v>
      </c>
      <c r="I25" s="1" t="str">
        <f>'[1]PS20-21'!A37</f>
        <v>CHESTERFIELD</v>
      </c>
      <c r="J25" s="18">
        <f>'[1]PS20-21'!K37</f>
        <v>227177</v>
      </c>
      <c r="K25" s="19">
        <f t="shared" si="0"/>
        <v>-2269</v>
      </c>
      <c r="L25" s="1" t="str">
        <f t="shared" si="1"/>
        <v>true</v>
      </c>
    </row>
    <row r="26" spans="1:12" x14ac:dyDescent="0.25">
      <c r="A26" s="17" t="s">
        <v>45</v>
      </c>
      <c r="B26" s="33">
        <v>13819</v>
      </c>
      <c r="C26" s="34">
        <v>0</v>
      </c>
      <c r="D26" s="33">
        <v>13819</v>
      </c>
      <c r="E26" s="15" t="s">
        <v>46</v>
      </c>
      <c r="F26" s="16" t="s">
        <v>282</v>
      </c>
      <c r="I26" s="1" t="str">
        <f>'[1]PS20-21'!A38</f>
        <v>CLARKE</v>
      </c>
      <c r="J26" s="18">
        <f>'[1]PS20-21'!K38</f>
        <v>13770</v>
      </c>
      <c r="K26" s="19">
        <f t="shared" si="0"/>
        <v>-49</v>
      </c>
      <c r="L26" s="1" t="str">
        <f t="shared" si="1"/>
        <v>true</v>
      </c>
    </row>
    <row r="27" spans="1:12" x14ac:dyDescent="0.25">
      <c r="A27" s="17" t="s">
        <v>47</v>
      </c>
      <c r="B27" s="33">
        <v>7049</v>
      </c>
      <c r="C27" s="34">
        <v>0</v>
      </c>
      <c r="D27" s="33">
        <v>7049</v>
      </c>
      <c r="E27" s="15" t="s">
        <v>48</v>
      </c>
      <c r="F27" s="16" t="s">
        <v>282</v>
      </c>
      <c r="I27" s="1" t="str">
        <f>'[1]PS20-21'!A39</f>
        <v>CRAIG</v>
      </c>
      <c r="J27" s="18">
        <f>'[1]PS20-21'!K39</f>
        <v>7030</v>
      </c>
      <c r="K27" s="19">
        <f t="shared" si="0"/>
        <v>-19</v>
      </c>
      <c r="L27" s="1" t="str">
        <f t="shared" si="1"/>
        <v>true</v>
      </c>
    </row>
    <row r="28" spans="1:12" x14ac:dyDescent="0.25">
      <c r="A28" s="17" t="s">
        <v>49</v>
      </c>
      <c r="B28" s="33">
        <v>44153</v>
      </c>
      <c r="C28" s="34">
        <v>0</v>
      </c>
      <c r="D28" s="33">
        <v>44153</v>
      </c>
      <c r="E28" s="15" t="s">
        <v>50</v>
      </c>
      <c r="F28" s="16" t="s">
        <v>282</v>
      </c>
      <c r="I28" s="1" t="str">
        <f>'[1]PS20-21'!A40</f>
        <v>CULPEPER</v>
      </c>
      <c r="J28" s="18">
        <f>'[1]PS20-21'!K40</f>
        <v>43744</v>
      </c>
      <c r="K28" s="19">
        <f t="shared" si="0"/>
        <v>-409</v>
      </c>
      <c r="L28" s="1" t="str">
        <f t="shared" si="1"/>
        <v>true</v>
      </c>
    </row>
    <row r="29" spans="1:12" x14ac:dyDescent="0.25">
      <c r="A29" s="17" t="s">
        <v>51</v>
      </c>
      <c r="B29" s="33">
        <v>7358</v>
      </c>
      <c r="C29" s="34">
        <v>0</v>
      </c>
      <c r="D29" s="33">
        <v>7358</v>
      </c>
      <c r="E29" s="15" t="s">
        <v>52</v>
      </c>
      <c r="F29" s="16" t="s">
        <v>282</v>
      </c>
      <c r="I29" s="1" t="str">
        <f>'[1]PS20-21'!A41</f>
        <v>CUMBERLAND</v>
      </c>
      <c r="J29" s="18">
        <f>'[1]PS20-21'!K41</f>
        <v>7301</v>
      </c>
      <c r="K29" s="19">
        <f t="shared" si="0"/>
        <v>-57</v>
      </c>
      <c r="L29" s="1" t="str">
        <f t="shared" si="1"/>
        <v>true</v>
      </c>
    </row>
    <row r="30" spans="1:12" x14ac:dyDescent="0.25">
      <c r="A30" s="17" t="s">
        <v>53</v>
      </c>
      <c r="B30" s="33">
        <v>30954</v>
      </c>
      <c r="C30" s="34">
        <v>0</v>
      </c>
      <c r="D30" s="33">
        <v>30954</v>
      </c>
      <c r="E30" s="15" t="s">
        <v>54</v>
      </c>
      <c r="F30" s="16" t="s">
        <v>282</v>
      </c>
      <c r="I30" s="1" t="str">
        <f>'[1]PS20-21'!A42</f>
        <v>DICKENSON</v>
      </c>
      <c r="J30" s="18">
        <f>'[1]PS20-21'!K42</f>
        <v>30879</v>
      </c>
      <c r="K30" s="19">
        <f t="shared" si="0"/>
        <v>-75</v>
      </c>
      <c r="L30" s="1" t="str">
        <f t="shared" si="1"/>
        <v>true</v>
      </c>
    </row>
    <row r="31" spans="1:12" x14ac:dyDescent="0.25">
      <c r="A31" s="17" t="s">
        <v>55</v>
      </c>
      <c r="B31" s="33">
        <v>29745</v>
      </c>
      <c r="C31" s="34">
        <v>0</v>
      </c>
      <c r="D31" s="33">
        <v>29745</v>
      </c>
      <c r="E31" s="15" t="s">
        <v>56</v>
      </c>
      <c r="F31" s="16" t="s">
        <v>282</v>
      </c>
      <c r="I31" s="1" t="str">
        <f>'[1]PS20-21'!A43</f>
        <v>DINWIDDIE</v>
      </c>
      <c r="J31" s="18">
        <f>'[1]PS20-21'!K43</f>
        <v>29582</v>
      </c>
      <c r="K31" s="19">
        <f t="shared" si="0"/>
        <v>-163</v>
      </c>
      <c r="L31" s="1" t="str">
        <f t="shared" si="1"/>
        <v>true</v>
      </c>
    </row>
    <row r="32" spans="1:12" x14ac:dyDescent="0.25">
      <c r="A32" s="17" t="s">
        <v>57</v>
      </c>
      <c r="B32" s="33">
        <v>19521</v>
      </c>
      <c r="C32" s="34">
        <v>0</v>
      </c>
      <c r="D32" s="33">
        <v>19521</v>
      </c>
      <c r="E32" s="15" t="s">
        <v>58</v>
      </c>
      <c r="F32" s="16" t="s">
        <v>282</v>
      </c>
      <c r="I32" s="1" t="str">
        <f>'[1]PS20-21'!A44</f>
        <v>ESSEX</v>
      </c>
      <c r="J32" s="18">
        <f>'[1]PS20-21'!K44</f>
        <v>19472</v>
      </c>
      <c r="K32" s="19">
        <f t="shared" si="0"/>
        <v>-49</v>
      </c>
      <c r="L32" s="1" t="str">
        <f t="shared" si="1"/>
        <v>true</v>
      </c>
    </row>
    <row r="33" spans="1:12" x14ac:dyDescent="0.25">
      <c r="A33" s="17" t="s">
        <v>59</v>
      </c>
      <c r="B33" s="33">
        <v>842851</v>
      </c>
      <c r="C33" s="34">
        <v>0</v>
      </c>
      <c r="D33" s="33">
        <v>842851</v>
      </c>
      <c r="E33" s="15" t="s">
        <v>60</v>
      </c>
      <c r="F33" s="16" t="s">
        <v>282</v>
      </c>
      <c r="I33" s="1" t="str">
        <f>'[1]PS20-21'!A45</f>
        <v>FAIRFAX</v>
      </c>
      <c r="J33" s="18">
        <f>'[1]PS20-21'!K45</f>
        <v>836008</v>
      </c>
      <c r="K33" s="19">
        <f t="shared" si="0"/>
        <v>-6843</v>
      </c>
      <c r="L33" s="1" t="str">
        <f t="shared" si="1"/>
        <v>true</v>
      </c>
    </row>
    <row r="34" spans="1:12" x14ac:dyDescent="0.25">
      <c r="A34" s="17" t="s">
        <v>61</v>
      </c>
      <c r="B34" s="33">
        <v>59484</v>
      </c>
      <c r="C34" s="34">
        <v>0</v>
      </c>
      <c r="D34" s="33">
        <v>59484</v>
      </c>
      <c r="E34" s="15" t="s">
        <v>62</v>
      </c>
      <c r="F34" s="16" t="s">
        <v>282</v>
      </c>
      <c r="I34" s="1" t="str">
        <f>'[1]PS20-21'!A46</f>
        <v>FAUQUIER</v>
      </c>
      <c r="J34" s="18">
        <f>'[1]PS20-21'!K46</f>
        <v>59034</v>
      </c>
      <c r="K34" s="19">
        <f t="shared" si="0"/>
        <v>-450</v>
      </c>
      <c r="L34" s="1" t="str">
        <f t="shared" si="1"/>
        <v>true</v>
      </c>
    </row>
    <row r="35" spans="1:12" x14ac:dyDescent="0.25">
      <c r="A35" s="17" t="s">
        <v>63</v>
      </c>
      <c r="B35" s="33">
        <v>23152</v>
      </c>
      <c r="C35" s="34">
        <v>0</v>
      </c>
      <c r="D35" s="33">
        <v>23152</v>
      </c>
      <c r="E35" s="15" t="s">
        <v>64</v>
      </c>
      <c r="F35" s="16" t="s">
        <v>282</v>
      </c>
      <c r="I35" s="1" t="str">
        <f>'[1]PS20-21'!A47</f>
        <v>FLOYD</v>
      </c>
      <c r="J35" s="18">
        <f>'[1]PS20-21'!K47</f>
        <v>23074</v>
      </c>
      <c r="K35" s="19">
        <f t="shared" si="0"/>
        <v>-78</v>
      </c>
      <c r="L35" s="1" t="str">
        <f t="shared" si="1"/>
        <v>true</v>
      </c>
    </row>
    <row r="36" spans="1:12" x14ac:dyDescent="0.25">
      <c r="A36" s="17" t="s">
        <v>65</v>
      </c>
      <c r="B36" s="33">
        <v>20800</v>
      </c>
      <c r="C36" s="34">
        <v>0</v>
      </c>
      <c r="D36" s="33">
        <v>20800</v>
      </c>
      <c r="E36" s="15" t="s">
        <v>66</v>
      </c>
      <c r="F36" s="16" t="s">
        <v>282</v>
      </c>
      <c r="I36" s="1" t="str">
        <f>'[1]PS20-21'!A48</f>
        <v>FLUVANNA</v>
      </c>
      <c r="J36" s="18">
        <f>'[1]PS20-21'!K48</f>
        <v>20643</v>
      </c>
      <c r="K36" s="19">
        <f t="shared" si="0"/>
        <v>-157</v>
      </c>
      <c r="L36" s="1" t="str">
        <f t="shared" si="1"/>
        <v>true</v>
      </c>
    </row>
    <row r="37" spans="1:12" x14ac:dyDescent="0.25">
      <c r="A37" s="17" t="s">
        <v>67</v>
      </c>
      <c r="B37" s="33">
        <v>37857</v>
      </c>
      <c r="C37" s="34">
        <v>0</v>
      </c>
      <c r="D37" s="33">
        <v>37857</v>
      </c>
      <c r="E37" s="15" t="s">
        <v>68</v>
      </c>
      <c r="F37" s="16" t="s">
        <v>282</v>
      </c>
      <c r="I37" s="1" t="str">
        <f>'[1]PS20-21'!A49</f>
        <v>FRANKLIN COUNTY</v>
      </c>
      <c r="J37" s="18">
        <f>'[1]PS20-21'!K49</f>
        <v>37584</v>
      </c>
      <c r="K37" s="19">
        <f t="shared" ref="K37:K68" si="2">+J37-B37</f>
        <v>-273</v>
      </c>
      <c r="L37" s="1" t="str">
        <f t="shared" ref="L37:L68" si="3">IF(I37=A37,"true")</f>
        <v>true</v>
      </c>
    </row>
    <row r="38" spans="1:12" x14ac:dyDescent="0.25">
      <c r="A38" s="17" t="s">
        <v>69</v>
      </c>
      <c r="B38" s="33">
        <v>49841</v>
      </c>
      <c r="C38" s="34">
        <v>0</v>
      </c>
      <c r="D38" s="33">
        <v>49841</v>
      </c>
      <c r="E38" s="15" t="s">
        <v>70</v>
      </c>
      <c r="F38" s="16" t="s">
        <v>282</v>
      </c>
      <c r="I38" s="1" t="str">
        <f>'[1]PS20-21'!A50</f>
        <v>FREDERICK</v>
      </c>
      <c r="J38" s="18">
        <f>'[1]PS20-21'!K50</f>
        <v>49211</v>
      </c>
      <c r="K38" s="19">
        <f t="shared" si="2"/>
        <v>-630</v>
      </c>
      <c r="L38" s="1" t="str">
        <f t="shared" si="3"/>
        <v>true</v>
      </c>
    </row>
    <row r="39" spans="1:12" x14ac:dyDescent="0.25">
      <c r="A39" s="17" t="s">
        <v>71</v>
      </c>
      <c r="B39" s="33">
        <v>15977</v>
      </c>
      <c r="C39" s="34">
        <v>0</v>
      </c>
      <c r="D39" s="33">
        <v>15977</v>
      </c>
      <c r="E39" s="15" t="s">
        <v>72</v>
      </c>
      <c r="F39" s="16" t="s">
        <v>282</v>
      </c>
      <c r="I39" s="1" t="str">
        <f>'[1]PS20-21'!A51</f>
        <v>GILES</v>
      </c>
      <c r="J39" s="18">
        <f>'[1]PS20-21'!K51</f>
        <v>15888</v>
      </c>
      <c r="K39" s="19">
        <f t="shared" si="2"/>
        <v>-89</v>
      </c>
      <c r="L39" s="1" t="str">
        <f t="shared" si="3"/>
        <v>true</v>
      </c>
    </row>
    <row r="40" spans="1:12" x14ac:dyDescent="0.25">
      <c r="A40" s="17" t="s">
        <v>73</v>
      </c>
      <c r="B40" s="33">
        <v>35431</v>
      </c>
      <c r="C40" s="34">
        <v>0</v>
      </c>
      <c r="D40" s="33">
        <v>35431</v>
      </c>
      <c r="E40" s="15" t="s">
        <v>74</v>
      </c>
      <c r="F40" s="16" t="s">
        <v>282</v>
      </c>
      <c r="I40" s="1" t="str">
        <f>'[1]PS20-21'!A52</f>
        <v>GLOUCESTER</v>
      </c>
      <c r="J40" s="18">
        <f>'[1]PS20-21'!K52</f>
        <v>35256</v>
      </c>
      <c r="K40" s="19">
        <f t="shared" si="2"/>
        <v>-175</v>
      </c>
      <c r="L40" s="1" t="str">
        <f t="shared" si="3"/>
        <v>true</v>
      </c>
    </row>
    <row r="41" spans="1:12" x14ac:dyDescent="0.25">
      <c r="A41" s="17" t="s">
        <v>75</v>
      </c>
      <c r="B41" s="33">
        <v>16585</v>
      </c>
      <c r="C41" s="34">
        <v>0</v>
      </c>
      <c r="D41" s="33">
        <v>16585</v>
      </c>
      <c r="E41" s="15" t="s">
        <v>76</v>
      </c>
      <c r="F41" s="16" t="s">
        <v>282</v>
      </c>
      <c r="I41" s="1" t="str">
        <f>'[1]PS20-21'!A53</f>
        <v>GOOCHLAND</v>
      </c>
      <c r="J41" s="18">
        <f>'[1]PS20-21'!K53</f>
        <v>16511</v>
      </c>
      <c r="K41" s="19">
        <f t="shared" si="2"/>
        <v>-74</v>
      </c>
      <c r="L41" s="1" t="str">
        <f t="shared" si="3"/>
        <v>true</v>
      </c>
    </row>
    <row r="42" spans="1:12" x14ac:dyDescent="0.25">
      <c r="A42" s="17" t="s">
        <v>77</v>
      </c>
      <c r="B42" s="33">
        <v>22578</v>
      </c>
      <c r="C42" s="34">
        <v>0</v>
      </c>
      <c r="D42" s="33">
        <v>22578</v>
      </c>
      <c r="E42" s="15" t="s">
        <v>78</v>
      </c>
      <c r="F42" s="16" t="s">
        <v>282</v>
      </c>
      <c r="I42" s="1" t="str">
        <f>'[1]PS20-21'!A54</f>
        <v>GRAYSON</v>
      </c>
      <c r="J42" s="18">
        <f>'[1]PS20-21'!K54</f>
        <v>22502</v>
      </c>
      <c r="K42" s="19">
        <f t="shared" si="2"/>
        <v>-76</v>
      </c>
      <c r="L42" s="1" t="str">
        <f t="shared" si="3"/>
        <v>true</v>
      </c>
    </row>
    <row r="43" spans="1:12" x14ac:dyDescent="0.25">
      <c r="A43" s="17" t="s">
        <v>79</v>
      </c>
      <c r="B43" s="33">
        <v>24039</v>
      </c>
      <c r="C43" s="34">
        <v>0</v>
      </c>
      <c r="D43" s="33">
        <v>24039</v>
      </c>
      <c r="E43" s="15" t="s">
        <v>80</v>
      </c>
      <c r="F43" s="16" t="s">
        <v>282</v>
      </c>
      <c r="I43" s="1" t="str">
        <f>'[1]PS20-21'!A55</f>
        <v>GREENE</v>
      </c>
      <c r="J43" s="18">
        <f>'[1]PS20-21'!K55</f>
        <v>23909</v>
      </c>
      <c r="K43" s="19">
        <f t="shared" si="2"/>
        <v>-130</v>
      </c>
      <c r="L43" s="1" t="str">
        <f t="shared" si="3"/>
        <v>true</v>
      </c>
    </row>
    <row r="44" spans="1:12" x14ac:dyDescent="0.25">
      <c r="A44" s="17" t="s">
        <v>81</v>
      </c>
      <c r="B44" s="33">
        <v>9262</v>
      </c>
      <c r="C44" s="34">
        <v>0</v>
      </c>
      <c r="D44" s="33">
        <v>9262</v>
      </c>
      <c r="E44" s="15" t="s">
        <v>82</v>
      </c>
      <c r="F44" s="16" t="s">
        <v>282</v>
      </c>
      <c r="I44" s="1" t="str">
        <f>'[1]PS20-21'!A56</f>
        <v>GREENSVILLE</v>
      </c>
      <c r="J44" s="18">
        <f>'[1]PS20-21'!K56</f>
        <v>9145</v>
      </c>
      <c r="K44" s="19">
        <f t="shared" si="2"/>
        <v>-117</v>
      </c>
      <c r="L44" s="1" t="str">
        <f t="shared" si="3"/>
        <v>true</v>
      </c>
    </row>
    <row r="45" spans="1:12" x14ac:dyDescent="0.25">
      <c r="A45" s="17" t="s">
        <v>83</v>
      </c>
      <c r="B45" s="33">
        <v>87063</v>
      </c>
      <c r="C45" s="34">
        <v>0</v>
      </c>
      <c r="D45" s="33">
        <v>87063</v>
      </c>
      <c r="E45" s="15" t="s">
        <v>84</v>
      </c>
      <c r="F45" s="16" t="s">
        <v>282</v>
      </c>
      <c r="I45" s="1" t="str">
        <f>'[1]PS20-21'!A57</f>
        <v>HALIFAX</v>
      </c>
      <c r="J45" s="18">
        <f>'[1]PS20-21'!K57</f>
        <v>86885</v>
      </c>
      <c r="K45" s="19">
        <f t="shared" si="2"/>
        <v>-178</v>
      </c>
      <c r="L45" s="1" t="str">
        <f t="shared" si="3"/>
        <v>true</v>
      </c>
    </row>
    <row r="46" spans="1:12" x14ac:dyDescent="0.25">
      <c r="A46" s="17" t="s">
        <v>85</v>
      </c>
      <c r="B46" s="33">
        <v>82723</v>
      </c>
      <c r="C46" s="34">
        <v>0</v>
      </c>
      <c r="D46" s="33">
        <v>82723</v>
      </c>
      <c r="E46" s="15" t="s">
        <v>86</v>
      </c>
      <c r="F46" s="16" t="s">
        <v>282</v>
      </c>
      <c r="I46" s="1" t="str">
        <f>'[1]PS20-21'!A58</f>
        <v>HANOVER</v>
      </c>
      <c r="J46" s="18">
        <f>'[1]PS20-21'!K58</f>
        <v>82142</v>
      </c>
      <c r="K46" s="19">
        <f t="shared" si="2"/>
        <v>-581</v>
      </c>
      <c r="L46" s="1" t="str">
        <f t="shared" si="3"/>
        <v>true</v>
      </c>
    </row>
    <row r="47" spans="1:12" x14ac:dyDescent="0.25">
      <c r="A47" s="17" t="s">
        <v>87</v>
      </c>
      <c r="B47" s="33">
        <v>206615</v>
      </c>
      <c r="C47" s="34">
        <v>0</v>
      </c>
      <c r="D47" s="33">
        <v>206615</v>
      </c>
      <c r="E47" s="15" t="s">
        <v>88</v>
      </c>
      <c r="F47" s="16" t="s">
        <v>282</v>
      </c>
      <c r="I47" s="1" t="str">
        <f>'[1]PS20-21'!A59</f>
        <v>HENRICO</v>
      </c>
      <c r="J47" s="18">
        <f>'[1]PS20-21'!K59</f>
        <v>204591</v>
      </c>
      <c r="K47" s="19">
        <f t="shared" si="2"/>
        <v>-2024</v>
      </c>
      <c r="L47" s="1" t="str">
        <f t="shared" si="3"/>
        <v>true</v>
      </c>
    </row>
    <row r="48" spans="1:12" x14ac:dyDescent="0.25">
      <c r="A48" s="17" t="s">
        <v>89</v>
      </c>
      <c r="B48" s="33">
        <v>85159</v>
      </c>
      <c r="C48" s="34">
        <v>0</v>
      </c>
      <c r="D48" s="33">
        <v>85159</v>
      </c>
      <c r="E48" s="15" t="s">
        <v>90</v>
      </c>
      <c r="F48" s="16" t="s">
        <v>282</v>
      </c>
      <c r="I48" s="1" t="str">
        <f>'[1]PS20-21'!A60</f>
        <v>HENRY</v>
      </c>
      <c r="J48" s="18">
        <f>'[1]PS20-21'!K60</f>
        <v>84867</v>
      </c>
      <c r="K48" s="19">
        <f t="shared" si="2"/>
        <v>-292</v>
      </c>
      <c r="L48" s="1" t="str">
        <f t="shared" si="3"/>
        <v>true</v>
      </c>
    </row>
    <row r="49" spans="1:12" x14ac:dyDescent="0.25">
      <c r="A49" s="17" t="s">
        <v>91</v>
      </c>
      <c r="B49" s="33">
        <v>2021</v>
      </c>
      <c r="C49" s="34">
        <v>0</v>
      </c>
      <c r="D49" s="33">
        <v>2021</v>
      </c>
      <c r="E49" s="15" t="s">
        <v>92</v>
      </c>
      <c r="F49" s="16" t="s">
        <v>282</v>
      </c>
      <c r="I49" s="1" t="str">
        <f>'[1]PS20-21'!A61</f>
        <v>HIGHLAND</v>
      </c>
      <c r="J49" s="18">
        <f>'[1]PS20-21'!K61</f>
        <v>2016</v>
      </c>
      <c r="K49" s="19">
        <f t="shared" si="2"/>
        <v>-5</v>
      </c>
      <c r="L49" s="1" t="str">
        <f t="shared" si="3"/>
        <v>true</v>
      </c>
    </row>
    <row r="50" spans="1:12" x14ac:dyDescent="0.25">
      <c r="A50" s="17" t="s">
        <v>93</v>
      </c>
      <c r="B50" s="33">
        <v>15588</v>
      </c>
      <c r="C50" s="34">
        <v>0</v>
      </c>
      <c r="D50" s="33">
        <v>15588</v>
      </c>
      <c r="E50" s="15" t="s">
        <v>94</v>
      </c>
      <c r="F50" s="16" t="s">
        <v>282</v>
      </c>
      <c r="I50" s="1" t="str">
        <f>'[1]PS20-21'!A62</f>
        <v>ISLE OF WIGHT</v>
      </c>
      <c r="J50" s="18">
        <f>'[1]PS20-21'!K62</f>
        <v>15387</v>
      </c>
      <c r="K50" s="19">
        <f t="shared" si="2"/>
        <v>-201</v>
      </c>
      <c r="L50" s="1" t="str">
        <f t="shared" si="3"/>
        <v>true</v>
      </c>
    </row>
    <row r="51" spans="1:12" x14ac:dyDescent="0.25">
      <c r="A51" s="17" t="s">
        <v>95</v>
      </c>
      <c r="B51" s="33">
        <v>20075</v>
      </c>
      <c r="C51" s="34">
        <v>0</v>
      </c>
      <c r="D51" s="33">
        <v>20075</v>
      </c>
      <c r="E51" s="15" t="s">
        <v>96</v>
      </c>
      <c r="F51" s="16" t="s">
        <v>282</v>
      </c>
      <c r="I51" s="1" t="str">
        <f>'[1]PS20-21'!A63</f>
        <v>KING GEORGE</v>
      </c>
      <c r="J51" s="18">
        <f>'[1]PS20-21'!K63</f>
        <v>19921</v>
      </c>
      <c r="K51" s="19">
        <f t="shared" si="2"/>
        <v>-154</v>
      </c>
      <c r="L51" s="1" t="str">
        <f t="shared" si="3"/>
        <v>true</v>
      </c>
    </row>
    <row r="52" spans="1:12" x14ac:dyDescent="0.25">
      <c r="A52" s="20" t="s">
        <v>97</v>
      </c>
      <c r="B52" s="33">
        <v>17328</v>
      </c>
      <c r="C52" s="34">
        <v>0</v>
      </c>
      <c r="D52" s="33">
        <v>17328</v>
      </c>
      <c r="E52" s="15" t="s">
        <v>98</v>
      </c>
      <c r="F52" s="16" t="s">
        <v>282</v>
      </c>
      <c r="I52" s="1" t="str">
        <f>'[1]PS20-21'!A64</f>
        <v>KING &amp; QUEEN</v>
      </c>
      <c r="J52" s="18">
        <f>'[1]PS20-21'!K64</f>
        <v>17295</v>
      </c>
      <c r="K52" s="19">
        <f t="shared" si="2"/>
        <v>-33</v>
      </c>
      <c r="L52" s="1" t="str">
        <f t="shared" si="3"/>
        <v>true</v>
      </c>
    </row>
    <row r="53" spans="1:12" x14ac:dyDescent="0.25">
      <c r="A53" s="17" t="s">
        <v>99</v>
      </c>
      <c r="B53" s="33">
        <v>14333</v>
      </c>
      <c r="C53" s="34">
        <v>0</v>
      </c>
      <c r="D53" s="33">
        <v>14333</v>
      </c>
      <c r="E53" s="15" t="s">
        <v>100</v>
      </c>
      <c r="F53" s="16" t="s">
        <v>282</v>
      </c>
      <c r="I53" s="1" t="str">
        <f>'[1]PS20-21'!A65</f>
        <v>KING WILLIAM</v>
      </c>
      <c r="J53" s="18">
        <f>'[1]PS20-21'!K65</f>
        <v>14256</v>
      </c>
      <c r="K53" s="19">
        <f t="shared" si="2"/>
        <v>-77</v>
      </c>
      <c r="L53" s="1" t="str">
        <f t="shared" si="3"/>
        <v>true</v>
      </c>
    </row>
    <row r="54" spans="1:12" ht="16.5" x14ac:dyDescent="0.25">
      <c r="A54" s="20" t="s">
        <v>289</v>
      </c>
      <c r="B54" s="33">
        <v>6288</v>
      </c>
      <c r="C54" s="33">
        <v>-6288</v>
      </c>
      <c r="D54" s="33">
        <v>0</v>
      </c>
      <c r="E54" s="15" t="s">
        <v>101</v>
      </c>
      <c r="F54" s="16" t="s">
        <v>282</v>
      </c>
      <c r="G54" s="21"/>
      <c r="I54" s="1" t="str">
        <f>'[1]PS20-21'!A66</f>
        <v>LANCASTER</v>
      </c>
      <c r="J54" s="18">
        <f>'[1]PS20-21'!K66</f>
        <v>6244</v>
      </c>
      <c r="K54" s="19">
        <f t="shared" si="2"/>
        <v>-44</v>
      </c>
      <c r="L54" s="1" t="b">
        <f t="shared" si="3"/>
        <v>0</v>
      </c>
    </row>
    <row r="55" spans="1:12" x14ac:dyDescent="0.25">
      <c r="A55" s="17" t="s">
        <v>102</v>
      </c>
      <c r="B55" s="33">
        <v>28546</v>
      </c>
      <c r="C55" s="34">
        <v>0</v>
      </c>
      <c r="D55" s="33">
        <v>28546</v>
      </c>
      <c r="E55" s="15" t="s">
        <v>103</v>
      </c>
      <c r="F55" s="16" t="s">
        <v>282</v>
      </c>
      <c r="I55" s="1" t="str">
        <f>'[1]PS20-21'!A67</f>
        <v>LEE</v>
      </c>
      <c r="J55" s="18">
        <f>'[1]PS20-21'!K67</f>
        <v>28426</v>
      </c>
      <c r="K55" s="19">
        <f t="shared" si="2"/>
        <v>-120</v>
      </c>
      <c r="L55" s="1" t="str">
        <f t="shared" si="3"/>
        <v>true</v>
      </c>
    </row>
    <row r="56" spans="1:12" x14ac:dyDescent="0.25">
      <c r="A56" s="17" t="s">
        <v>104</v>
      </c>
      <c r="B56" s="33">
        <v>167847</v>
      </c>
      <c r="C56" s="34">
        <v>0</v>
      </c>
      <c r="D56" s="33">
        <v>167847</v>
      </c>
      <c r="E56" s="15" t="s">
        <v>105</v>
      </c>
      <c r="F56" s="16" t="s">
        <v>282</v>
      </c>
      <c r="I56" s="1" t="str">
        <f>'[1]PS20-21'!A68</f>
        <v>LOUDOUN</v>
      </c>
      <c r="J56" s="18">
        <f>'[1]PS20-21'!K68</f>
        <v>164253</v>
      </c>
      <c r="K56" s="19">
        <f t="shared" si="2"/>
        <v>-3594</v>
      </c>
      <c r="L56" s="1" t="str">
        <f t="shared" si="3"/>
        <v>true</v>
      </c>
    </row>
    <row r="57" spans="1:12" x14ac:dyDescent="0.25">
      <c r="A57" s="17" t="s">
        <v>106</v>
      </c>
      <c r="B57" s="33">
        <v>20341</v>
      </c>
      <c r="C57" s="34">
        <v>0</v>
      </c>
      <c r="D57" s="33">
        <v>20341</v>
      </c>
      <c r="E57" s="15" t="s">
        <v>107</v>
      </c>
      <c r="F57" s="16" t="s">
        <v>282</v>
      </c>
      <c r="I57" s="1" t="str">
        <f>'[1]PS20-21'!A69</f>
        <v>LOUISA</v>
      </c>
      <c r="J57" s="18">
        <f>'[1]PS20-21'!K69</f>
        <v>20112</v>
      </c>
      <c r="K57" s="19">
        <f t="shared" si="2"/>
        <v>-229</v>
      </c>
      <c r="L57" s="1" t="str">
        <f t="shared" si="3"/>
        <v>true</v>
      </c>
    </row>
    <row r="58" spans="1:12" x14ac:dyDescent="0.25">
      <c r="A58" s="17" t="s">
        <v>108</v>
      </c>
      <c r="B58" s="33">
        <v>14245</v>
      </c>
      <c r="C58" s="34">
        <v>0</v>
      </c>
      <c r="D58" s="33">
        <v>14245</v>
      </c>
      <c r="E58" s="15" t="s">
        <v>109</v>
      </c>
      <c r="F58" s="16" t="s">
        <v>282</v>
      </c>
      <c r="I58" s="1" t="str">
        <f>'[1]PS20-21'!A70</f>
        <v>LUNENBURG</v>
      </c>
      <c r="J58" s="18">
        <f>'[1]PS20-21'!K70</f>
        <v>14183</v>
      </c>
      <c r="K58" s="19">
        <f t="shared" si="2"/>
        <v>-62</v>
      </c>
      <c r="L58" s="1" t="str">
        <f t="shared" si="3"/>
        <v>true</v>
      </c>
    </row>
    <row r="59" spans="1:12" x14ac:dyDescent="0.25">
      <c r="A59" s="17" t="s">
        <v>110</v>
      </c>
      <c r="B59" s="33">
        <v>11857</v>
      </c>
      <c r="C59" s="34">
        <v>0</v>
      </c>
      <c r="D59" s="33">
        <v>11857</v>
      </c>
      <c r="E59" s="15" t="s">
        <v>111</v>
      </c>
      <c r="F59" s="16" t="s">
        <v>282</v>
      </c>
      <c r="I59" s="1" t="str">
        <f>'[1]PS20-21'!A71</f>
        <v>MADISON</v>
      </c>
      <c r="J59" s="18">
        <f>'[1]PS20-21'!K71</f>
        <v>11806</v>
      </c>
      <c r="K59" s="19">
        <f t="shared" si="2"/>
        <v>-51</v>
      </c>
      <c r="L59" s="1" t="str">
        <f t="shared" si="3"/>
        <v>true</v>
      </c>
    </row>
    <row r="60" spans="1:12" x14ac:dyDescent="0.25">
      <c r="A60" s="17" t="s">
        <v>112</v>
      </c>
      <c r="B60" s="33">
        <v>10086</v>
      </c>
      <c r="C60" s="34">
        <v>0</v>
      </c>
      <c r="D60" s="33">
        <v>10086</v>
      </c>
      <c r="E60" s="15" t="s">
        <v>113</v>
      </c>
      <c r="F60" s="16" t="s">
        <v>282</v>
      </c>
      <c r="I60" s="1" t="str">
        <f>'[1]PS20-21'!A72</f>
        <v>MATHEWS</v>
      </c>
      <c r="J60" s="18">
        <f>'[1]PS20-21'!K72</f>
        <v>10057</v>
      </c>
      <c r="K60" s="19">
        <f t="shared" si="2"/>
        <v>-29</v>
      </c>
      <c r="L60" s="1" t="str">
        <f t="shared" si="3"/>
        <v>true</v>
      </c>
    </row>
    <row r="61" spans="1:12" x14ac:dyDescent="0.25">
      <c r="A61" s="17" t="s">
        <v>114</v>
      </c>
      <c r="B61" s="33">
        <v>31751</v>
      </c>
      <c r="C61" s="34">
        <v>0</v>
      </c>
      <c r="D61" s="33">
        <v>31751</v>
      </c>
      <c r="E61" s="15" t="s">
        <v>115</v>
      </c>
      <c r="F61" s="16" t="s">
        <v>282</v>
      </c>
      <c r="I61" s="1" t="str">
        <f>'[1]PS20-21'!A73</f>
        <v>MECKLENBURG</v>
      </c>
      <c r="J61" s="18">
        <f>'[1]PS20-21'!K73</f>
        <v>31592</v>
      </c>
      <c r="K61" s="19">
        <f t="shared" si="2"/>
        <v>-159</v>
      </c>
      <c r="L61" s="1" t="str">
        <f t="shared" si="3"/>
        <v>true</v>
      </c>
    </row>
    <row r="62" spans="1:12" x14ac:dyDescent="0.25">
      <c r="A62" s="17" t="s">
        <v>116</v>
      </c>
      <c r="B62" s="33">
        <v>10649</v>
      </c>
      <c r="C62" s="34">
        <v>0</v>
      </c>
      <c r="D62" s="33">
        <v>10649</v>
      </c>
      <c r="E62" s="15" t="s">
        <v>117</v>
      </c>
      <c r="F62" s="16" t="s">
        <v>282</v>
      </c>
      <c r="I62" s="1" t="str">
        <f>'[1]PS20-21'!A74</f>
        <v>MIDDLESEX</v>
      </c>
      <c r="J62" s="18">
        <f>'[1]PS20-21'!K74</f>
        <v>10609</v>
      </c>
      <c r="K62" s="19">
        <f t="shared" si="2"/>
        <v>-40</v>
      </c>
      <c r="L62" s="1" t="str">
        <f t="shared" si="3"/>
        <v>true</v>
      </c>
    </row>
    <row r="63" spans="1:12" x14ac:dyDescent="0.25">
      <c r="A63" s="17" t="s">
        <v>118</v>
      </c>
      <c r="B63" s="33">
        <v>55312</v>
      </c>
      <c r="C63" s="34">
        <v>0</v>
      </c>
      <c r="D63" s="33">
        <v>55312</v>
      </c>
      <c r="E63" s="15" t="s">
        <v>119</v>
      </c>
      <c r="F63" s="16" t="s">
        <v>282</v>
      </c>
      <c r="I63" s="1" t="str">
        <f>'[1]PS20-21'!A75</f>
        <v>MONTGOMERY</v>
      </c>
      <c r="J63" s="18">
        <f>'[1]PS20-21'!K75</f>
        <v>54923</v>
      </c>
      <c r="K63" s="19">
        <f t="shared" si="2"/>
        <v>-389</v>
      </c>
      <c r="L63" s="1" t="str">
        <f t="shared" si="3"/>
        <v>true</v>
      </c>
    </row>
    <row r="64" spans="1:12" x14ac:dyDescent="0.25">
      <c r="A64" s="17" t="s">
        <v>120</v>
      </c>
      <c r="B64" s="33">
        <v>13820</v>
      </c>
      <c r="C64" s="34">
        <v>0</v>
      </c>
      <c r="D64" s="33">
        <v>13820</v>
      </c>
      <c r="E64" s="15" t="s">
        <v>121</v>
      </c>
      <c r="F64" s="16" t="s">
        <v>282</v>
      </c>
      <c r="I64" s="1" t="str">
        <f>'[1]PS20-21'!A76</f>
        <v>NELSON</v>
      </c>
      <c r="J64" s="18">
        <f>'[1]PS20-21'!K76</f>
        <v>13759</v>
      </c>
      <c r="K64" s="19">
        <f t="shared" si="2"/>
        <v>-61</v>
      </c>
      <c r="L64" s="1" t="str">
        <f t="shared" si="3"/>
        <v>true</v>
      </c>
    </row>
    <row r="65" spans="1:13" x14ac:dyDescent="0.25">
      <c r="A65" s="17" t="s">
        <v>122</v>
      </c>
      <c r="B65" s="33">
        <v>16188</v>
      </c>
      <c r="C65" s="34">
        <v>0</v>
      </c>
      <c r="D65" s="33">
        <v>16188</v>
      </c>
      <c r="E65" s="15" t="s">
        <v>123</v>
      </c>
      <c r="F65" s="16" t="s">
        <v>282</v>
      </c>
      <c r="I65" s="1" t="str">
        <f>'[1]PS20-21'!A77</f>
        <v>NEW KENT</v>
      </c>
      <c r="J65" s="18">
        <f>'[1]PS20-21'!K77</f>
        <v>16060</v>
      </c>
      <c r="K65" s="19">
        <f t="shared" si="2"/>
        <v>-128</v>
      </c>
      <c r="L65" s="1" t="str">
        <f t="shared" si="3"/>
        <v>true</v>
      </c>
    </row>
    <row r="66" spans="1:13" x14ac:dyDescent="0.25">
      <c r="A66" s="17" t="s">
        <v>124</v>
      </c>
      <c r="B66" s="33">
        <v>15715</v>
      </c>
      <c r="C66" s="34">
        <v>0</v>
      </c>
      <c r="D66" s="33">
        <v>15715</v>
      </c>
      <c r="E66" s="15" t="s">
        <v>125</v>
      </c>
      <c r="F66" s="16" t="s">
        <v>282</v>
      </c>
      <c r="I66" s="1" t="str">
        <f>'[1]PS20-21'!A78</f>
        <v>NORTHAMPTON</v>
      </c>
      <c r="J66" s="18">
        <f>'[1]PS20-21'!K78</f>
        <v>15656</v>
      </c>
      <c r="K66" s="19">
        <f t="shared" si="2"/>
        <v>-59</v>
      </c>
      <c r="L66" s="1" t="str">
        <f t="shared" si="3"/>
        <v>true</v>
      </c>
    </row>
    <row r="67" spans="1:13" ht="16.5" x14ac:dyDescent="0.25">
      <c r="A67" s="20" t="s">
        <v>126</v>
      </c>
      <c r="B67" s="33">
        <v>7321</v>
      </c>
      <c r="C67" s="34">
        <v>0</v>
      </c>
      <c r="D67" s="33">
        <v>7321</v>
      </c>
      <c r="E67" s="15" t="s">
        <v>127</v>
      </c>
      <c r="F67" s="16" t="s">
        <v>282</v>
      </c>
      <c r="G67" s="21"/>
      <c r="I67" s="1" t="str">
        <f>'[1]PS20-21'!A79</f>
        <v>NORTHUMBERLAND</v>
      </c>
      <c r="J67" s="18">
        <f>'[1]PS20-21'!K79</f>
        <v>7270</v>
      </c>
      <c r="K67" s="19">
        <f t="shared" si="2"/>
        <v>-51</v>
      </c>
      <c r="L67" s="1" t="b">
        <f t="shared" si="3"/>
        <v>0</v>
      </c>
    </row>
    <row r="68" spans="1:13" x14ac:dyDescent="0.25">
      <c r="A68" s="17" t="s">
        <v>128</v>
      </c>
      <c r="B68" s="33">
        <v>16409</v>
      </c>
      <c r="C68" s="34">
        <v>0</v>
      </c>
      <c r="D68" s="33">
        <v>16409</v>
      </c>
      <c r="E68" s="15" t="s">
        <v>129</v>
      </c>
      <c r="F68" s="16" t="s">
        <v>282</v>
      </c>
      <c r="I68" s="1" t="str">
        <f>'[1]PS20-21'!A80</f>
        <v>NOTTOWAY</v>
      </c>
      <c r="J68" s="18">
        <f>'[1]PS20-21'!K80</f>
        <v>16336</v>
      </c>
      <c r="K68" s="19">
        <f t="shared" si="2"/>
        <v>-73</v>
      </c>
      <c r="L68" s="1" t="str">
        <f t="shared" si="3"/>
        <v>true</v>
      </c>
    </row>
    <row r="69" spans="1:13" x14ac:dyDescent="0.25">
      <c r="A69" s="17" t="s">
        <v>130</v>
      </c>
      <c r="B69" s="33">
        <v>29117</v>
      </c>
      <c r="C69" s="34">
        <v>0</v>
      </c>
      <c r="D69" s="33">
        <v>29117</v>
      </c>
      <c r="E69" s="15" t="s">
        <v>131</v>
      </c>
      <c r="F69" s="16" t="s">
        <v>282</v>
      </c>
      <c r="I69" s="1" t="str">
        <f>'[1]PS20-21'!A81</f>
        <v>ORANGE</v>
      </c>
      <c r="J69" s="18">
        <f>'[1]PS20-21'!K81</f>
        <v>28945</v>
      </c>
      <c r="K69" s="19">
        <f t="shared" ref="K69:K100" si="4">+J69-B69</f>
        <v>-172</v>
      </c>
      <c r="L69" s="1" t="str">
        <f t="shared" ref="L69:L100" si="5">IF(I69=A69,"true")</f>
        <v>true</v>
      </c>
    </row>
    <row r="70" spans="1:13" x14ac:dyDescent="0.25">
      <c r="A70" s="17" t="s">
        <v>132</v>
      </c>
      <c r="B70" s="33">
        <v>16811</v>
      </c>
      <c r="C70" s="34">
        <v>0</v>
      </c>
      <c r="D70" s="33">
        <v>16811</v>
      </c>
      <c r="E70" s="15" t="s">
        <v>133</v>
      </c>
      <c r="F70" s="16" t="s">
        <v>282</v>
      </c>
      <c r="I70" s="1" t="str">
        <f>'[1]PS20-21'!A82</f>
        <v>PAGE</v>
      </c>
      <c r="J70" s="18">
        <f>'[1]PS20-21'!K82</f>
        <v>16689</v>
      </c>
      <c r="K70" s="19">
        <f t="shared" si="4"/>
        <v>-122</v>
      </c>
      <c r="L70" s="1" t="str">
        <f t="shared" si="5"/>
        <v>true</v>
      </c>
    </row>
    <row r="71" spans="1:13" x14ac:dyDescent="0.25">
      <c r="A71" s="17" t="s">
        <v>134</v>
      </c>
      <c r="B71" s="33">
        <v>14001</v>
      </c>
      <c r="C71" s="34">
        <v>0</v>
      </c>
      <c r="D71" s="33">
        <v>14001</v>
      </c>
      <c r="E71" s="15" t="s">
        <v>135</v>
      </c>
      <c r="F71" s="16" t="s">
        <v>282</v>
      </c>
      <c r="I71" s="1" t="str">
        <f>'[1]PS20-21'!A83</f>
        <v>PATRICK</v>
      </c>
      <c r="J71" s="18">
        <f>'[1]PS20-21'!K83</f>
        <v>13927</v>
      </c>
      <c r="K71" s="19">
        <f t="shared" si="4"/>
        <v>-74</v>
      </c>
      <c r="L71" s="1" t="str">
        <f t="shared" si="5"/>
        <v>true</v>
      </c>
    </row>
    <row r="72" spans="1:13" x14ac:dyDescent="0.25">
      <c r="A72" s="17" t="s">
        <v>136</v>
      </c>
      <c r="B72" s="33">
        <v>29032</v>
      </c>
      <c r="C72" s="34">
        <v>0</v>
      </c>
      <c r="D72" s="33">
        <v>29032</v>
      </c>
      <c r="E72" s="15" t="s">
        <v>137</v>
      </c>
      <c r="F72" s="16" t="s">
        <v>282</v>
      </c>
      <c r="I72" s="1" t="str">
        <f>'[1]PS20-21'!A84</f>
        <v>PITTSYLVANIA</v>
      </c>
      <c r="J72" s="18">
        <f>'[1]PS20-21'!K84</f>
        <v>28794</v>
      </c>
      <c r="K72" s="19">
        <f t="shared" si="4"/>
        <v>-238</v>
      </c>
      <c r="L72" s="1" t="str">
        <f t="shared" si="5"/>
        <v>true</v>
      </c>
    </row>
    <row r="73" spans="1:13" x14ac:dyDescent="0.25">
      <c r="A73" s="17" t="s">
        <v>138</v>
      </c>
      <c r="B73" s="33">
        <v>22239</v>
      </c>
      <c r="C73" s="34">
        <v>0</v>
      </c>
      <c r="D73" s="33">
        <v>22239</v>
      </c>
      <c r="E73" s="15" t="s">
        <v>139</v>
      </c>
      <c r="F73" s="16" t="s">
        <v>282</v>
      </c>
      <c r="I73" s="1" t="str">
        <f>'[1]PS20-21'!A85</f>
        <v>POWHATAN</v>
      </c>
      <c r="J73" s="18">
        <f>'[1]PS20-21'!K85</f>
        <v>22119</v>
      </c>
      <c r="K73" s="19">
        <f t="shared" si="4"/>
        <v>-120</v>
      </c>
      <c r="L73" s="1" t="str">
        <f t="shared" si="5"/>
        <v>true</v>
      </c>
    </row>
    <row r="74" spans="1:13" x14ac:dyDescent="0.25">
      <c r="A74" s="17" t="s">
        <v>140</v>
      </c>
      <c r="B74" s="33">
        <v>20454</v>
      </c>
      <c r="C74" s="34">
        <v>0</v>
      </c>
      <c r="D74" s="33">
        <v>20454</v>
      </c>
      <c r="E74" s="15" t="s">
        <v>141</v>
      </c>
      <c r="F74" s="16" t="s">
        <v>282</v>
      </c>
      <c r="I74" s="1" t="str">
        <f>'[1]PS20-21'!A86</f>
        <v>PRINCE EDWARD</v>
      </c>
      <c r="J74" s="18">
        <f>'[1]PS20-21'!K86</f>
        <v>20361</v>
      </c>
      <c r="K74" s="19">
        <f t="shared" si="4"/>
        <v>-93</v>
      </c>
      <c r="L74" s="1" t="str">
        <f t="shared" si="5"/>
        <v>true</v>
      </c>
    </row>
    <row r="75" spans="1:13" x14ac:dyDescent="0.25">
      <c r="A75" s="17" t="s">
        <v>142</v>
      </c>
      <c r="B75" s="33">
        <v>30316</v>
      </c>
      <c r="C75" s="34">
        <v>0</v>
      </c>
      <c r="D75" s="33">
        <v>30316</v>
      </c>
      <c r="E75" s="15" t="s">
        <v>143</v>
      </c>
      <c r="F75" s="16" t="s">
        <v>282</v>
      </c>
      <c r="I75" s="1" t="str">
        <f>'[1]PS20-21'!A87</f>
        <v>PRINCE GEORGE</v>
      </c>
      <c r="J75" s="18">
        <f>'[1]PS20-21'!K87</f>
        <v>30079</v>
      </c>
      <c r="K75" s="19">
        <f t="shared" si="4"/>
        <v>-237</v>
      </c>
      <c r="L75" s="1" t="str">
        <f t="shared" si="5"/>
        <v>true</v>
      </c>
    </row>
    <row r="76" spans="1:13" x14ac:dyDescent="0.25">
      <c r="A76" s="17" t="s">
        <v>144</v>
      </c>
      <c r="B76" s="33">
        <v>364452</v>
      </c>
      <c r="C76" s="34">
        <v>0</v>
      </c>
      <c r="D76" s="33">
        <v>364452</v>
      </c>
      <c r="E76" s="15" t="s">
        <v>145</v>
      </c>
      <c r="F76" s="16" t="s">
        <v>282</v>
      </c>
      <c r="I76" s="1" t="str">
        <f>'[1]PS20-21'!A88</f>
        <v>PRINCE WILLIAM</v>
      </c>
      <c r="J76" s="18">
        <f>'[1]PS20-21'!K88</f>
        <v>360766</v>
      </c>
      <c r="K76" s="19">
        <f t="shared" si="4"/>
        <v>-3686</v>
      </c>
      <c r="L76" s="1" t="str">
        <f t="shared" si="5"/>
        <v>true</v>
      </c>
    </row>
    <row r="77" spans="1:13" x14ac:dyDescent="0.25">
      <c r="A77" s="17" t="s">
        <v>146</v>
      </c>
      <c r="B77" s="33">
        <v>34670</v>
      </c>
      <c r="C77" s="34">
        <v>0</v>
      </c>
      <c r="D77" s="33">
        <v>34670</v>
      </c>
      <c r="E77" s="15" t="s">
        <v>147</v>
      </c>
      <c r="F77" s="16" t="s">
        <v>282</v>
      </c>
      <c r="I77" s="1" t="str">
        <f>'[1]PS20-21'!A89</f>
        <v>PULASKI</v>
      </c>
      <c r="J77" s="18">
        <f>'[1]PS20-21'!K89</f>
        <v>34527</v>
      </c>
      <c r="K77" s="19">
        <f t="shared" si="4"/>
        <v>-143</v>
      </c>
      <c r="L77" s="1" t="str">
        <f t="shared" si="5"/>
        <v>true</v>
      </c>
    </row>
    <row r="78" spans="1:13" x14ac:dyDescent="0.25">
      <c r="A78" s="17" t="s">
        <v>148</v>
      </c>
      <c r="B78" s="33">
        <v>6630</v>
      </c>
      <c r="C78" s="34">
        <v>0</v>
      </c>
      <c r="D78" s="33">
        <v>6630</v>
      </c>
      <c r="E78" s="15" t="s">
        <v>149</v>
      </c>
      <c r="F78" s="16" t="s">
        <v>282</v>
      </c>
      <c r="I78" s="1" t="str">
        <f>'[1]PS20-21'!A90</f>
        <v>RAPPAHANNOCK</v>
      </c>
      <c r="J78" s="18">
        <f>'[1]PS20-21'!K90</f>
        <v>6607</v>
      </c>
      <c r="K78" s="19">
        <f t="shared" si="4"/>
        <v>-23</v>
      </c>
      <c r="L78" s="1" t="str">
        <f t="shared" si="5"/>
        <v>true</v>
      </c>
    </row>
    <row r="79" spans="1:13" ht="16.5" x14ac:dyDescent="0.25">
      <c r="A79" s="20" t="s">
        <v>290</v>
      </c>
      <c r="B79" s="33">
        <v>11638</v>
      </c>
      <c r="C79" s="33">
        <v>6288</v>
      </c>
      <c r="D79" s="33">
        <v>17926</v>
      </c>
      <c r="E79" s="15" t="s">
        <v>150</v>
      </c>
      <c r="F79" s="16" t="s">
        <v>282</v>
      </c>
      <c r="G79" s="21"/>
      <c r="I79" s="1" t="str">
        <f>'[1]PS20-21'!A91</f>
        <v>RICHMOND COUNTY</v>
      </c>
      <c r="J79" s="18">
        <f>'[1]PS20-21'!K91</f>
        <v>11593</v>
      </c>
      <c r="K79" s="19">
        <f t="shared" si="4"/>
        <v>-45</v>
      </c>
      <c r="L79" s="1" t="b">
        <f t="shared" si="5"/>
        <v>0</v>
      </c>
      <c r="M79" s="19"/>
    </row>
    <row r="80" spans="1:13" x14ac:dyDescent="0.25">
      <c r="A80" s="17" t="s">
        <v>151</v>
      </c>
      <c r="B80" s="33">
        <v>92267</v>
      </c>
      <c r="C80" s="34">
        <v>0</v>
      </c>
      <c r="D80" s="33">
        <v>92267</v>
      </c>
      <c r="E80" s="15" t="s">
        <v>152</v>
      </c>
      <c r="F80" s="16" t="s">
        <v>282</v>
      </c>
      <c r="I80" s="1" t="str">
        <f>'[1]PS20-21'!A92</f>
        <v>ROANOKE COUNTY</v>
      </c>
      <c r="J80" s="18">
        <f>'[1]PS20-21'!K92</f>
        <v>91805</v>
      </c>
      <c r="K80" s="19">
        <f t="shared" si="4"/>
        <v>-462</v>
      </c>
      <c r="L80" s="1" t="str">
        <f t="shared" si="5"/>
        <v>true</v>
      </c>
    </row>
    <row r="81" spans="1:12" x14ac:dyDescent="0.25">
      <c r="A81" s="17" t="s">
        <v>153</v>
      </c>
      <c r="B81" s="33">
        <v>16098</v>
      </c>
      <c r="C81" s="34">
        <v>0</v>
      </c>
      <c r="D81" s="33">
        <v>16098</v>
      </c>
      <c r="E81" s="15" t="s">
        <v>154</v>
      </c>
      <c r="F81" s="16" t="s">
        <v>282</v>
      </c>
      <c r="I81" s="1" t="str">
        <f>'[1]PS20-21'!A93</f>
        <v>ROCKBRIDGE</v>
      </c>
      <c r="J81" s="18">
        <f>'[1]PS20-21'!K93</f>
        <v>16004</v>
      </c>
      <c r="K81" s="19">
        <f t="shared" si="4"/>
        <v>-94</v>
      </c>
      <c r="L81" s="1" t="str">
        <f t="shared" si="5"/>
        <v>true</v>
      </c>
    </row>
    <row r="82" spans="1:12" x14ac:dyDescent="0.25">
      <c r="A82" s="17" t="s">
        <v>155</v>
      </c>
      <c r="B82" s="33">
        <v>67246</v>
      </c>
      <c r="C82" s="34">
        <v>0</v>
      </c>
      <c r="D82" s="33">
        <v>67246</v>
      </c>
      <c r="E82" s="15" t="s">
        <v>156</v>
      </c>
      <c r="F82" s="16" t="s">
        <v>282</v>
      </c>
      <c r="I82" s="1" t="str">
        <f>'[1]PS20-21'!A94</f>
        <v>ROCKINGHAM</v>
      </c>
      <c r="J82" s="18">
        <f>'[1]PS20-21'!K94</f>
        <v>66759</v>
      </c>
      <c r="K82" s="19">
        <f t="shared" si="4"/>
        <v>-487</v>
      </c>
      <c r="L82" s="1" t="str">
        <f t="shared" si="5"/>
        <v>true</v>
      </c>
    </row>
    <row r="83" spans="1:12" x14ac:dyDescent="0.25">
      <c r="A83" s="17" t="s">
        <v>157</v>
      </c>
      <c r="B83" s="33">
        <v>36877</v>
      </c>
      <c r="C83" s="34">
        <v>0</v>
      </c>
      <c r="D83" s="33">
        <v>36877</v>
      </c>
      <c r="E83" s="15" t="s">
        <v>158</v>
      </c>
      <c r="F83" s="16" t="s">
        <v>282</v>
      </c>
      <c r="I83" s="1" t="str">
        <f>'[1]PS20-21'!A95</f>
        <v>RUSSELL</v>
      </c>
      <c r="J83" s="18">
        <f>'[1]PS20-21'!K95</f>
        <v>36768</v>
      </c>
      <c r="K83" s="19">
        <f t="shared" si="4"/>
        <v>-109</v>
      </c>
      <c r="L83" s="1" t="str">
        <f t="shared" si="5"/>
        <v>true</v>
      </c>
    </row>
    <row r="84" spans="1:12" x14ac:dyDescent="0.25">
      <c r="A84" s="17" t="s">
        <v>159</v>
      </c>
      <c r="B84" s="33">
        <v>32317</v>
      </c>
      <c r="C84" s="34">
        <v>0</v>
      </c>
      <c r="D84" s="33">
        <v>32317</v>
      </c>
      <c r="E84" s="15" t="s">
        <v>160</v>
      </c>
      <c r="F84" s="16" t="s">
        <v>282</v>
      </c>
      <c r="I84" s="1" t="str">
        <f>'[1]PS20-21'!A96</f>
        <v>SCOTT</v>
      </c>
      <c r="J84" s="18">
        <f>'[1]PS20-21'!K96</f>
        <v>32172</v>
      </c>
      <c r="K84" s="19">
        <f t="shared" si="4"/>
        <v>-145</v>
      </c>
      <c r="L84" s="1" t="str">
        <f t="shared" si="5"/>
        <v>true</v>
      </c>
    </row>
    <row r="85" spans="1:12" x14ac:dyDescent="0.25">
      <c r="A85" s="17" t="s">
        <v>161</v>
      </c>
      <c r="B85" s="33">
        <v>42189</v>
      </c>
      <c r="C85" s="34">
        <v>0</v>
      </c>
      <c r="D85" s="33">
        <v>42189</v>
      </c>
      <c r="E85" s="15" t="s">
        <v>162</v>
      </c>
      <c r="F85" s="16" t="s">
        <v>282</v>
      </c>
      <c r="I85" s="1" t="str">
        <f>'[1]PS20-21'!A97</f>
        <v>SHENANDOAH</v>
      </c>
      <c r="J85" s="18">
        <f>'[1]PS20-21'!K97</f>
        <v>41943</v>
      </c>
      <c r="K85" s="19">
        <f t="shared" si="4"/>
        <v>-246</v>
      </c>
      <c r="L85" s="1" t="str">
        <f t="shared" si="5"/>
        <v>true</v>
      </c>
    </row>
    <row r="86" spans="1:12" x14ac:dyDescent="0.25">
      <c r="A86" s="17" t="s">
        <v>163</v>
      </c>
      <c r="B86" s="33">
        <v>55142</v>
      </c>
      <c r="C86" s="34">
        <v>0</v>
      </c>
      <c r="D86" s="33">
        <v>55142</v>
      </c>
      <c r="E86" s="15" t="s">
        <v>164</v>
      </c>
      <c r="F86" s="16" t="s">
        <v>282</v>
      </c>
      <c r="I86" s="1" t="str">
        <f>'[1]PS20-21'!A98</f>
        <v>SMYTH</v>
      </c>
      <c r="J86" s="18">
        <f>'[1]PS20-21'!K98</f>
        <v>55002</v>
      </c>
      <c r="K86" s="19">
        <f t="shared" si="4"/>
        <v>-140</v>
      </c>
      <c r="L86" s="1" t="str">
        <f t="shared" si="5"/>
        <v>true</v>
      </c>
    </row>
    <row r="87" spans="1:12" x14ac:dyDescent="0.25">
      <c r="A87" s="17" t="s">
        <v>165</v>
      </c>
      <c r="B87" s="33">
        <v>13547</v>
      </c>
      <c r="C87" s="34">
        <v>0</v>
      </c>
      <c r="D87" s="33">
        <v>13547</v>
      </c>
      <c r="E87" s="15" t="s">
        <v>166</v>
      </c>
      <c r="F87" s="16" t="s">
        <v>282</v>
      </c>
      <c r="I87" s="1" t="str">
        <f>'[1]PS20-21'!A99</f>
        <v>SOUTHAMPTON</v>
      </c>
      <c r="J87" s="18">
        <f>'[1]PS20-21'!K99</f>
        <v>13461</v>
      </c>
      <c r="K87" s="19">
        <f t="shared" si="4"/>
        <v>-86</v>
      </c>
      <c r="L87" s="1" t="str">
        <f t="shared" si="5"/>
        <v>true</v>
      </c>
    </row>
    <row r="88" spans="1:12" x14ac:dyDescent="0.25">
      <c r="A88" s="17" t="s">
        <v>167</v>
      </c>
      <c r="B88" s="33">
        <v>93721</v>
      </c>
      <c r="C88" s="34">
        <v>0</v>
      </c>
      <c r="D88" s="33">
        <v>93721</v>
      </c>
      <c r="E88" s="15" t="s">
        <v>168</v>
      </c>
      <c r="F88" s="16" t="s">
        <v>282</v>
      </c>
      <c r="I88" s="1" t="str">
        <f>'[1]PS20-21'!A100</f>
        <v>SPOTSYLVANIA</v>
      </c>
      <c r="J88" s="18">
        <f>'[1]PS20-21'!K100</f>
        <v>92711</v>
      </c>
      <c r="K88" s="19">
        <f t="shared" si="4"/>
        <v>-1010</v>
      </c>
      <c r="L88" s="1" t="str">
        <f t="shared" si="5"/>
        <v>true</v>
      </c>
    </row>
    <row r="89" spans="1:12" x14ac:dyDescent="0.25">
      <c r="A89" s="17" t="s">
        <v>169</v>
      </c>
      <c r="B89" s="33">
        <v>90863</v>
      </c>
      <c r="C89" s="34">
        <v>0</v>
      </c>
      <c r="D89" s="33">
        <v>90863</v>
      </c>
      <c r="E89" s="15" t="s">
        <v>170</v>
      </c>
      <c r="F89" s="16" t="s">
        <v>282</v>
      </c>
      <c r="I89" s="1" t="str">
        <f>'[1]PS20-21'!A101</f>
        <v>STAFFORD</v>
      </c>
      <c r="J89" s="18">
        <f>'[1]PS20-21'!K101</f>
        <v>89605</v>
      </c>
      <c r="K89" s="19">
        <f t="shared" si="4"/>
        <v>-1258</v>
      </c>
      <c r="L89" s="1" t="str">
        <f t="shared" si="5"/>
        <v>true</v>
      </c>
    </row>
    <row r="90" spans="1:12" x14ac:dyDescent="0.25">
      <c r="A90" s="17" t="s">
        <v>171</v>
      </c>
      <c r="B90" s="33">
        <v>4667</v>
      </c>
      <c r="C90" s="34">
        <v>0</v>
      </c>
      <c r="D90" s="33">
        <v>4667</v>
      </c>
      <c r="E90" s="15" t="s">
        <v>172</v>
      </c>
      <c r="F90" s="16" t="s">
        <v>282</v>
      </c>
      <c r="I90" s="1" t="str">
        <f>'[1]PS20-21'!A102</f>
        <v>SURRY</v>
      </c>
      <c r="J90" s="18">
        <f>'[1]PS20-21'!K102</f>
        <v>4648</v>
      </c>
      <c r="K90" s="19">
        <f t="shared" si="4"/>
        <v>-19</v>
      </c>
      <c r="L90" s="1" t="str">
        <f t="shared" si="5"/>
        <v>true</v>
      </c>
    </row>
    <row r="91" spans="1:12" x14ac:dyDescent="0.25">
      <c r="A91" s="17" t="s">
        <v>173</v>
      </c>
      <c r="B91" s="33">
        <v>9729</v>
      </c>
      <c r="C91" s="34">
        <v>0</v>
      </c>
      <c r="D91" s="33">
        <v>9729</v>
      </c>
      <c r="E91" s="15" t="s">
        <v>174</v>
      </c>
      <c r="F91" s="16" t="s">
        <v>282</v>
      </c>
      <c r="I91" s="1" t="str">
        <f>'[1]PS20-21'!A103</f>
        <v>SUSSEX</v>
      </c>
      <c r="J91" s="18">
        <f>'[1]PS20-21'!K103</f>
        <v>9680</v>
      </c>
      <c r="K91" s="19">
        <f t="shared" si="4"/>
        <v>-49</v>
      </c>
      <c r="L91" s="1" t="str">
        <f t="shared" si="5"/>
        <v>true</v>
      </c>
    </row>
    <row r="92" spans="1:12" x14ac:dyDescent="0.25">
      <c r="A92" s="17" t="s">
        <v>175</v>
      </c>
      <c r="B92" s="33">
        <v>52724</v>
      </c>
      <c r="C92" s="34">
        <v>0</v>
      </c>
      <c r="D92" s="33">
        <v>52724</v>
      </c>
      <c r="E92" s="15" t="s">
        <v>176</v>
      </c>
      <c r="F92" s="16" t="s">
        <v>282</v>
      </c>
      <c r="I92" s="1" t="str">
        <f>'[1]PS20-21'!A104</f>
        <v>TAZEWELL</v>
      </c>
      <c r="J92" s="18">
        <f>'[1]PS20-21'!K104</f>
        <v>52531</v>
      </c>
      <c r="K92" s="19">
        <f t="shared" si="4"/>
        <v>-193</v>
      </c>
      <c r="L92" s="1" t="str">
        <f t="shared" si="5"/>
        <v>true</v>
      </c>
    </row>
    <row r="93" spans="1:12" x14ac:dyDescent="0.25">
      <c r="A93" s="17" t="s">
        <v>177</v>
      </c>
      <c r="B93" s="33">
        <v>31841</v>
      </c>
      <c r="C93" s="34">
        <v>0</v>
      </c>
      <c r="D93" s="33">
        <v>31841</v>
      </c>
      <c r="E93" s="15" t="s">
        <v>178</v>
      </c>
      <c r="F93" s="16" t="s">
        <v>282</v>
      </c>
      <c r="I93" s="1" t="str">
        <f>'[1]PS20-21'!A105</f>
        <v>WARREN</v>
      </c>
      <c r="J93" s="18">
        <f>'[1]PS20-21'!K105</f>
        <v>31607</v>
      </c>
      <c r="K93" s="19">
        <f t="shared" si="4"/>
        <v>-234</v>
      </c>
      <c r="L93" s="1" t="str">
        <f t="shared" si="5"/>
        <v>true</v>
      </c>
    </row>
    <row r="94" spans="1:12" x14ac:dyDescent="0.25">
      <c r="A94" s="17" t="s">
        <v>179</v>
      </c>
      <c r="B94" s="33">
        <v>48352</v>
      </c>
      <c r="C94" s="34">
        <v>0</v>
      </c>
      <c r="D94" s="33">
        <v>48352</v>
      </c>
      <c r="E94" s="15" t="s">
        <v>180</v>
      </c>
      <c r="F94" s="16" t="s">
        <v>282</v>
      </c>
      <c r="I94" s="1" t="str">
        <f>'[1]PS20-21'!A106</f>
        <v>WASHINGTON</v>
      </c>
      <c r="J94" s="18">
        <f>'[1]PS20-21'!K106</f>
        <v>48092</v>
      </c>
      <c r="K94" s="19">
        <f t="shared" si="4"/>
        <v>-260</v>
      </c>
      <c r="L94" s="1" t="str">
        <f t="shared" si="5"/>
        <v>true</v>
      </c>
    </row>
    <row r="95" spans="1:12" x14ac:dyDescent="0.25">
      <c r="A95" s="17" t="s">
        <v>181</v>
      </c>
      <c r="B95" s="33">
        <v>19640</v>
      </c>
      <c r="C95" s="34">
        <v>0</v>
      </c>
      <c r="D95" s="33">
        <v>19640</v>
      </c>
      <c r="E95" s="15" t="s">
        <v>182</v>
      </c>
      <c r="F95" s="16" t="s">
        <v>282</v>
      </c>
      <c r="I95" s="1" t="str">
        <f>'[1]PS20-21'!A107</f>
        <v>WESTMORELAND</v>
      </c>
      <c r="J95" s="18">
        <f>'[1]PS20-21'!K107</f>
        <v>19575</v>
      </c>
      <c r="K95" s="19">
        <f t="shared" si="4"/>
        <v>-65</v>
      </c>
      <c r="L95" s="1" t="str">
        <f t="shared" si="5"/>
        <v>true</v>
      </c>
    </row>
    <row r="96" spans="1:12" x14ac:dyDescent="0.25">
      <c r="A96" s="17" t="s">
        <v>183</v>
      </c>
      <c r="B96" s="33">
        <v>39582</v>
      </c>
      <c r="C96" s="34">
        <v>0</v>
      </c>
      <c r="D96" s="33">
        <v>39582</v>
      </c>
      <c r="E96" s="15" t="s">
        <v>184</v>
      </c>
      <c r="F96" s="16" t="s">
        <v>282</v>
      </c>
      <c r="I96" s="1" t="str">
        <f>'[1]PS20-21'!A108</f>
        <v>WISE</v>
      </c>
      <c r="J96" s="18">
        <f>'[1]PS20-21'!K108</f>
        <v>39384</v>
      </c>
      <c r="K96" s="19">
        <f t="shared" si="4"/>
        <v>-198</v>
      </c>
      <c r="L96" s="1" t="str">
        <f t="shared" si="5"/>
        <v>true</v>
      </c>
    </row>
    <row r="97" spans="1:12" x14ac:dyDescent="0.25">
      <c r="A97" s="17" t="s">
        <v>185</v>
      </c>
      <c r="B97" s="33">
        <v>31155</v>
      </c>
      <c r="C97" s="34">
        <v>0</v>
      </c>
      <c r="D97" s="33">
        <v>31155</v>
      </c>
      <c r="E97" s="15" t="s">
        <v>186</v>
      </c>
      <c r="F97" s="16" t="s">
        <v>282</v>
      </c>
      <c r="I97" s="1" t="str">
        <f>'[1]PS20-21'!A109</f>
        <v>WYTHE</v>
      </c>
      <c r="J97" s="18">
        <f>'[1]PS20-21'!K109</f>
        <v>31006</v>
      </c>
      <c r="K97" s="19">
        <f t="shared" si="4"/>
        <v>-149</v>
      </c>
      <c r="L97" s="1" t="str">
        <f t="shared" si="5"/>
        <v>true</v>
      </c>
    </row>
    <row r="98" spans="1:12" x14ac:dyDescent="0.25">
      <c r="A98" s="17" t="s">
        <v>187</v>
      </c>
      <c r="B98" s="33">
        <v>49332</v>
      </c>
      <c r="C98" s="34">
        <v>0</v>
      </c>
      <c r="D98" s="33">
        <v>49332</v>
      </c>
      <c r="E98" s="15" t="s">
        <v>188</v>
      </c>
      <c r="F98" s="16" t="s">
        <v>282</v>
      </c>
      <c r="I98" s="1" t="str">
        <f>'[1]PS20-21'!A110</f>
        <v>YORK</v>
      </c>
      <c r="J98" s="18">
        <f>'[1]PS20-21'!K110</f>
        <v>48869</v>
      </c>
      <c r="K98" s="19">
        <f t="shared" si="4"/>
        <v>-463</v>
      </c>
      <c r="L98" s="1" t="str">
        <f t="shared" si="5"/>
        <v>true</v>
      </c>
    </row>
    <row r="99" spans="1:12" x14ac:dyDescent="0.25">
      <c r="A99" s="11" t="s">
        <v>189</v>
      </c>
      <c r="B99" s="35" t="s">
        <v>284</v>
      </c>
      <c r="C99" s="34"/>
      <c r="D99" s="33"/>
      <c r="F99" s="16"/>
      <c r="I99" s="22" t="str">
        <f>'[1]PS20-21'!A111</f>
        <v>CITIES</v>
      </c>
      <c r="J99" s="18">
        <f>'[1]PS20-21'!K111</f>
        <v>0</v>
      </c>
      <c r="K99" s="19" t="e">
        <f t="shared" si="4"/>
        <v>#VALUE!</v>
      </c>
      <c r="L99" s="1" t="str">
        <f t="shared" si="5"/>
        <v>true</v>
      </c>
    </row>
    <row r="100" spans="1:12" x14ac:dyDescent="0.25">
      <c r="A100" s="17" t="s">
        <v>190</v>
      </c>
      <c r="B100" s="33">
        <v>95907</v>
      </c>
      <c r="C100" s="34">
        <v>0</v>
      </c>
      <c r="D100" s="33">
        <v>95907</v>
      </c>
      <c r="E100" s="15" t="s">
        <v>191</v>
      </c>
      <c r="F100" s="16" t="s">
        <v>282</v>
      </c>
      <c r="I100" s="1" t="str">
        <f>'[1]PS20-21'!A112</f>
        <v>ALEXANDRIA</v>
      </c>
      <c r="J100" s="18">
        <f>'[1]PS20-21'!K112</f>
        <v>95247</v>
      </c>
      <c r="K100" s="19">
        <f t="shared" si="4"/>
        <v>-660</v>
      </c>
      <c r="L100" s="1" t="str">
        <f t="shared" si="5"/>
        <v>true</v>
      </c>
    </row>
    <row r="101" spans="1:12" x14ac:dyDescent="0.25">
      <c r="A101" s="17" t="s">
        <v>192</v>
      </c>
      <c r="B101" s="33">
        <v>17040</v>
      </c>
      <c r="C101" s="34">
        <v>0</v>
      </c>
      <c r="D101" s="33">
        <v>17040</v>
      </c>
      <c r="E101" s="15" t="s">
        <v>193</v>
      </c>
      <c r="F101" s="16" t="s">
        <v>282</v>
      </c>
      <c r="I101" s="1" t="str">
        <f>'[1]PS20-21'!A113</f>
        <v>BRISTOL</v>
      </c>
      <c r="J101" s="18">
        <f>'[1]PS20-21'!K113</f>
        <v>16931</v>
      </c>
      <c r="K101" s="19">
        <f t="shared" ref="K101:K132" si="6">+J101-B101</f>
        <v>-109</v>
      </c>
      <c r="L101" s="1" t="str">
        <f t="shared" ref="L101:L135" si="7">IF(I101=A101,"true")</f>
        <v>true</v>
      </c>
    </row>
    <row r="102" spans="1:12" x14ac:dyDescent="0.25">
      <c r="A102" s="17" t="s">
        <v>194</v>
      </c>
      <c r="B102" s="33">
        <v>11034</v>
      </c>
      <c r="C102" s="34">
        <v>0</v>
      </c>
      <c r="D102" s="33">
        <v>11034</v>
      </c>
      <c r="E102" s="15" t="s">
        <v>195</v>
      </c>
      <c r="F102" s="16" t="s">
        <v>282</v>
      </c>
      <c r="I102" s="1" t="str">
        <f>'[1]PS20-21'!A114</f>
        <v>BUENA VISTA</v>
      </c>
      <c r="J102" s="18">
        <f>'[1]PS20-21'!K114</f>
        <v>11012</v>
      </c>
      <c r="K102" s="19">
        <f t="shared" si="6"/>
        <v>-22</v>
      </c>
      <c r="L102" s="1" t="str">
        <f t="shared" si="7"/>
        <v>true</v>
      </c>
    </row>
    <row r="103" spans="1:12" x14ac:dyDescent="0.25">
      <c r="A103" s="17" t="s">
        <v>196</v>
      </c>
      <c r="B103" s="33">
        <v>46090</v>
      </c>
      <c r="C103" s="34">
        <v>0</v>
      </c>
      <c r="D103" s="33">
        <v>46090</v>
      </c>
      <c r="E103" s="15" t="s">
        <v>197</v>
      </c>
      <c r="F103" s="16" t="s">
        <v>282</v>
      </c>
      <c r="I103" s="1" t="str">
        <f>'[1]PS20-21'!A115</f>
        <v>CHARLOTTESVILLE</v>
      </c>
      <c r="J103" s="18">
        <f>'[1]PS20-21'!K115</f>
        <v>45846</v>
      </c>
      <c r="K103" s="19">
        <f t="shared" si="6"/>
        <v>-244</v>
      </c>
      <c r="L103" s="1" t="str">
        <f t="shared" si="7"/>
        <v>true</v>
      </c>
    </row>
    <row r="104" spans="1:12" x14ac:dyDescent="0.25">
      <c r="A104" s="17" t="s">
        <v>198</v>
      </c>
      <c r="B104" s="33">
        <v>208577</v>
      </c>
      <c r="C104" s="34">
        <v>0</v>
      </c>
      <c r="D104" s="33">
        <v>208577</v>
      </c>
      <c r="E104" s="15" t="s">
        <v>199</v>
      </c>
      <c r="F104" s="16" t="s">
        <v>282</v>
      </c>
      <c r="I104" s="1" t="str">
        <f>'[1]PS20-21'!A116</f>
        <v>CHESAPEAKE</v>
      </c>
      <c r="J104" s="18">
        <f>'[1]PS20-21'!K116</f>
        <v>206748</v>
      </c>
      <c r="K104" s="19">
        <f t="shared" si="6"/>
        <v>-1829</v>
      </c>
      <c r="L104" s="1" t="str">
        <f t="shared" si="7"/>
        <v>true</v>
      </c>
    </row>
    <row r="105" spans="1:12" x14ac:dyDescent="0.25">
      <c r="A105" s="17" t="s">
        <v>200</v>
      </c>
      <c r="B105" s="33">
        <v>15148</v>
      </c>
      <c r="C105" s="34">
        <v>0</v>
      </c>
      <c r="D105" s="33">
        <v>15148</v>
      </c>
      <c r="E105" s="15" t="s">
        <v>201</v>
      </c>
      <c r="F105" s="16" t="s">
        <v>282</v>
      </c>
      <c r="I105" s="1" t="str">
        <f>'[1]PS20-21'!A117</f>
        <v>COLONIAL HEIGHTS</v>
      </c>
      <c r="J105" s="18">
        <f>'[1]PS20-21'!K117</f>
        <v>15071</v>
      </c>
      <c r="K105" s="19">
        <f t="shared" si="6"/>
        <v>-77</v>
      </c>
      <c r="L105" s="1" t="str">
        <f t="shared" si="7"/>
        <v>true</v>
      </c>
    </row>
    <row r="106" spans="1:12" x14ac:dyDescent="0.25">
      <c r="A106" s="17" t="s">
        <v>202</v>
      </c>
      <c r="B106" s="33">
        <v>10552</v>
      </c>
      <c r="C106" s="34">
        <v>0</v>
      </c>
      <c r="D106" s="33">
        <v>10552</v>
      </c>
      <c r="E106" s="15" t="s">
        <v>203</v>
      </c>
      <c r="F106" s="16" t="s">
        <v>282</v>
      </c>
      <c r="I106" s="1" t="str">
        <f>'[1]PS20-21'!A118</f>
        <v>COVINGTON</v>
      </c>
      <c r="J106" s="18">
        <f>'[1]PS20-21'!K118</f>
        <v>10516</v>
      </c>
      <c r="K106" s="19">
        <f t="shared" si="6"/>
        <v>-36</v>
      </c>
      <c r="L106" s="1" t="str">
        <f t="shared" si="7"/>
        <v>true</v>
      </c>
    </row>
    <row r="107" spans="1:12" x14ac:dyDescent="0.25">
      <c r="A107" s="17" t="s">
        <v>204</v>
      </c>
      <c r="B107" s="33">
        <v>43869</v>
      </c>
      <c r="C107" s="34">
        <v>0</v>
      </c>
      <c r="D107" s="33">
        <v>43869</v>
      </c>
      <c r="E107" s="15" t="s">
        <v>205</v>
      </c>
      <c r="F107" s="16" t="s">
        <v>282</v>
      </c>
      <c r="I107" s="1" t="str">
        <f>'[1]PS20-21'!A119</f>
        <v>DANVILLE</v>
      </c>
      <c r="J107" s="18">
        <f>'[1]PS20-21'!K119</f>
        <v>43637</v>
      </c>
      <c r="K107" s="19">
        <f t="shared" si="6"/>
        <v>-232</v>
      </c>
      <c r="L107" s="1" t="str">
        <f t="shared" si="7"/>
        <v>true</v>
      </c>
    </row>
    <row r="108" spans="1:12" x14ac:dyDescent="0.25">
      <c r="A108" s="17" t="s">
        <v>206</v>
      </c>
      <c r="B108" s="33">
        <v>11015</v>
      </c>
      <c r="C108" s="34">
        <v>0</v>
      </c>
      <c r="D108" s="33">
        <v>11015</v>
      </c>
      <c r="E108" s="15" t="s">
        <v>207</v>
      </c>
      <c r="F108" s="16" t="s">
        <v>282</v>
      </c>
      <c r="I108" s="1" t="str">
        <f>'[1]PS20-21'!A120</f>
        <v>FALLS CHURCH</v>
      </c>
      <c r="J108" s="18">
        <f>'[1]PS20-21'!K120</f>
        <v>10946</v>
      </c>
      <c r="K108" s="19">
        <f t="shared" si="6"/>
        <v>-69</v>
      </c>
      <c r="L108" s="1" t="str">
        <f t="shared" si="7"/>
        <v>true</v>
      </c>
    </row>
    <row r="109" spans="1:12" x14ac:dyDescent="0.25">
      <c r="A109" s="17" t="s">
        <v>208</v>
      </c>
      <c r="B109" s="33">
        <v>15633</v>
      </c>
      <c r="C109" s="34">
        <v>0</v>
      </c>
      <c r="D109" s="33">
        <v>15633</v>
      </c>
      <c r="E109" s="15" t="s">
        <v>209</v>
      </c>
      <c r="F109" s="16" t="s">
        <v>282</v>
      </c>
      <c r="I109" s="1" t="str">
        <f>'[1]PS20-21'!A121</f>
        <v>FRANKLIN CITY</v>
      </c>
      <c r="J109" s="18">
        <f>'[1]PS20-21'!K121</f>
        <v>15569</v>
      </c>
      <c r="K109" s="19">
        <f t="shared" si="6"/>
        <v>-64</v>
      </c>
      <c r="L109" s="1" t="str">
        <f t="shared" si="7"/>
        <v>true</v>
      </c>
    </row>
    <row r="110" spans="1:12" x14ac:dyDescent="0.25">
      <c r="A110" s="17" t="s">
        <v>210</v>
      </c>
      <c r="B110" s="33">
        <v>20963</v>
      </c>
      <c r="C110" s="34">
        <v>0</v>
      </c>
      <c r="D110" s="33">
        <v>20963</v>
      </c>
      <c r="E110" s="15" t="s">
        <v>211</v>
      </c>
      <c r="F110" s="16" t="s">
        <v>282</v>
      </c>
      <c r="I110" s="1" t="str">
        <f>'[1]PS20-21'!A122</f>
        <v>FREDERICKSBURG</v>
      </c>
      <c r="J110" s="18">
        <f>'[1]PS20-21'!K122</f>
        <v>20758</v>
      </c>
      <c r="K110" s="19">
        <f t="shared" si="6"/>
        <v>-205</v>
      </c>
      <c r="L110" s="1" t="str">
        <f t="shared" si="7"/>
        <v>true</v>
      </c>
    </row>
    <row r="111" spans="1:12" x14ac:dyDescent="0.25">
      <c r="A111" s="17" t="s">
        <v>212</v>
      </c>
      <c r="B111" s="33">
        <v>13577</v>
      </c>
      <c r="C111" s="34">
        <v>0</v>
      </c>
      <c r="D111" s="33">
        <v>13577</v>
      </c>
      <c r="E111" s="15" t="s">
        <v>213</v>
      </c>
      <c r="F111" s="16" t="s">
        <v>282</v>
      </c>
      <c r="I111" s="1" t="str">
        <f>'[1]PS20-21'!A123</f>
        <v>GALAX</v>
      </c>
      <c r="J111" s="18">
        <f>'[1]PS20-21'!K123</f>
        <v>13519</v>
      </c>
      <c r="K111" s="19">
        <f t="shared" si="6"/>
        <v>-58</v>
      </c>
      <c r="L111" s="1" t="str">
        <f t="shared" si="7"/>
        <v>true</v>
      </c>
    </row>
    <row r="112" spans="1:12" x14ac:dyDescent="0.25">
      <c r="A112" s="17" t="s">
        <v>214</v>
      </c>
      <c r="B112" s="33">
        <v>78868</v>
      </c>
      <c r="C112" s="34">
        <v>0</v>
      </c>
      <c r="D112" s="33">
        <v>78868</v>
      </c>
      <c r="E112" s="15" t="s">
        <v>215</v>
      </c>
      <c r="F112" s="16" t="s">
        <v>282</v>
      </c>
      <c r="I112" s="1" t="str">
        <f>'[1]PS20-21'!A124</f>
        <v>HAMPTON</v>
      </c>
      <c r="J112" s="18">
        <f>'[1]PS20-21'!K124</f>
        <v>78169</v>
      </c>
      <c r="K112" s="19">
        <f t="shared" si="6"/>
        <v>-699</v>
      </c>
      <c r="L112" s="1" t="str">
        <f t="shared" si="7"/>
        <v>true</v>
      </c>
    </row>
    <row r="113" spans="1:12" x14ac:dyDescent="0.25">
      <c r="A113" s="17" t="s">
        <v>216</v>
      </c>
      <c r="B113" s="33">
        <v>29609</v>
      </c>
      <c r="C113" s="34">
        <v>0</v>
      </c>
      <c r="D113" s="33">
        <v>29609</v>
      </c>
      <c r="E113" s="15" t="s">
        <v>217</v>
      </c>
      <c r="F113" s="16" t="s">
        <v>282</v>
      </c>
      <c r="I113" s="1" t="str">
        <f>'[1]PS20-21'!A125</f>
        <v>HARRISONBURG</v>
      </c>
      <c r="J113" s="18">
        <f>'[1]PS20-21'!K125</f>
        <v>29375</v>
      </c>
      <c r="K113" s="19">
        <f t="shared" si="6"/>
        <v>-234</v>
      </c>
      <c r="L113" s="1" t="str">
        <f t="shared" si="7"/>
        <v>true</v>
      </c>
    </row>
    <row r="114" spans="1:12" x14ac:dyDescent="0.25">
      <c r="A114" s="17" t="s">
        <v>218</v>
      </c>
      <c r="B114" s="33">
        <v>24098</v>
      </c>
      <c r="C114" s="34">
        <v>0</v>
      </c>
      <c r="D114" s="33">
        <v>24098</v>
      </c>
      <c r="E114" s="15" t="s">
        <v>219</v>
      </c>
      <c r="F114" s="16" t="s">
        <v>282</v>
      </c>
      <c r="I114" s="1" t="str">
        <f>'[1]PS20-21'!A126</f>
        <v>HOPEWELL</v>
      </c>
      <c r="J114" s="18">
        <f>'[1]PS20-21'!K126</f>
        <v>23902</v>
      </c>
      <c r="K114" s="19">
        <f t="shared" si="6"/>
        <v>-196</v>
      </c>
      <c r="L114" s="1" t="str">
        <f t="shared" si="7"/>
        <v>true</v>
      </c>
    </row>
    <row r="115" spans="1:12" x14ac:dyDescent="0.25">
      <c r="A115" s="17" t="s">
        <v>220</v>
      </c>
      <c r="B115" s="33">
        <v>3122</v>
      </c>
      <c r="C115" s="34">
        <v>0</v>
      </c>
      <c r="D115" s="33">
        <v>3122</v>
      </c>
      <c r="E115" s="15" t="s">
        <v>221</v>
      </c>
      <c r="F115" s="16" t="s">
        <v>282</v>
      </c>
      <c r="I115" s="1" t="str">
        <f>'[1]PS20-21'!A127</f>
        <v>LEXINGTON</v>
      </c>
      <c r="J115" s="18">
        <f>'[1]PS20-21'!K127</f>
        <v>3088</v>
      </c>
      <c r="K115" s="19">
        <f t="shared" si="6"/>
        <v>-34</v>
      </c>
      <c r="L115" s="1" t="str">
        <f t="shared" si="7"/>
        <v>true</v>
      </c>
    </row>
    <row r="116" spans="1:12" x14ac:dyDescent="0.25">
      <c r="A116" s="17" t="s">
        <v>222</v>
      </c>
      <c r="B116" s="33">
        <v>65302</v>
      </c>
      <c r="C116" s="34">
        <v>0</v>
      </c>
      <c r="D116" s="33">
        <v>65302</v>
      </c>
      <c r="E116" s="15" t="s">
        <v>223</v>
      </c>
      <c r="F116" s="16" t="s">
        <v>282</v>
      </c>
      <c r="I116" s="1" t="str">
        <f>'[1]PS20-21'!A128</f>
        <v>LYNCHBURG</v>
      </c>
      <c r="J116" s="18">
        <f>'[1]PS20-21'!K128</f>
        <v>64854</v>
      </c>
      <c r="K116" s="19">
        <f t="shared" si="6"/>
        <v>-448</v>
      </c>
      <c r="L116" s="1" t="str">
        <f t="shared" si="7"/>
        <v>true</v>
      </c>
    </row>
    <row r="117" spans="1:12" x14ac:dyDescent="0.25">
      <c r="A117" s="17" t="s">
        <v>224</v>
      </c>
      <c r="B117" s="33">
        <v>34417</v>
      </c>
      <c r="C117" s="34">
        <v>0</v>
      </c>
      <c r="D117" s="33">
        <v>34417</v>
      </c>
      <c r="E117" s="15" t="s">
        <v>225</v>
      </c>
      <c r="F117" s="16" t="s">
        <v>282</v>
      </c>
      <c r="I117" s="1" t="str">
        <f>'[1]PS20-21'!A129</f>
        <v>MANASSAS</v>
      </c>
      <c r="J117" s="18">
        <f>'[1]PS20-21'!K129</f>
        <v>34145</v>
      </c>
      <c r="K117" s="19">
        <f t="shared" si="6"/>
        <v>-272</v>
      </c>
      <c r="L117" s="1" t="str">
        <f t="shared" si="7"/>
        <v>true</v>
      </c>
    </row>
    <row r="118" spans="1:12" x14ac:dyDescent="0.25">
      <c r="A118" s="17" t="s">
        <v>226</v>
      </c>
      <c r="B118" s="33">
        <v>11941</v>
      </c>
      <c r="C118" s="34">
        <v>0</v>
      </c>
      <c r="D118" s="33">
        <v>11941</v>
      </c>
      <c r="E118" s="15" t="s">
        <v>227</v>
      </c>
      <c r="F118" s="16" t="s">
        <v>282</v>
      </c>
      <c r="I118" s="1" t="str">
        <f>'[1]PS20-21'!A130</f>
        <v>MANASSAS PARK</v>
      </c>
      <c r="J118" s="18">
        <f>'[1]PS20-21'!K130</f>
        <v>11783</v>
      </c>
      <c r="K118" s="19">
        <f t="shared" si="6"/>
        <v>-158</v>
      </c>
      <c r="L118" s="1" t="str">
        <f t="shared" si="7"/>
        <v>true</v>
      </c>
    </row>
    <row r="119" spans="1:12" x14ac:dyDescent="0.25">
      <c r="A119" s="17" t="s">
        <v>228</v>
      </c>
      <c r="B119" s="33">
        <v>7234</v>
      </c>
      <c r="C119" s="34">
        <v>0</v>
      </c>
      <c r="D119" s="33">
        <v>7234</v>
      </c>
      <c r="E119" s="15" t="s">
        <v>229</v>
      </c>
      <c r="F119" s="16" t="s">
        <v>282</v>
      </c>
      <c r="I119" s="1" t="str">
        <f>'[1]PS20-21'!A131</f>
        <v>MARTINSVILLE</v>
      </c>
      <c r="J119" s="18">
        <f>'[1]PS20-21'!K131</f>
        <v>7121</v>
      </c>
      <c r="K119" s="19">
        <f t="shared" si="6"/>
        <v>-113</v>
      </c>
      <c r="L119" s="1" t="str">
        <f t="shared" si="7"/>
        <v>true</v>
      </c>
    </row>
    <row r="120" spans="1:12" x14ac:dyDescent="0.25">
      <c r="A120" s="17" t="s">
        <v>230</v>
      </c>
      <c r="B120" s="33">
        <v>195715</v>
      </c>
      <c r="C120" s="34">
        <v>0</v>
      </c>
      <c r="D120" s="33">
        <v>195715</v>
      </c>
      <c r="E120" s="15" t="s">
        <v>231</v>
      </c>
      <c r="F120" s="16" t="s">
        <v>282</v>
      </c>
      <c r="I120" s="1" t="str">
        <f>'[1]PS20-21'!A132</f>
        <v>NEWPORT NEWS</v>
      </c>
      <c r="J120" s="18">
        <f>'[1]PS20-21'!K132</f>
        <v>194574</v>
      </c>
      <c r="K120" s="19">
        <f t="shared" si="6"/>
        <v>-1141</v>
      </c>
      <c r="L120" s="1" t="str">
        <f t="shared" si="7"/>
        <v>true</v>
      </c>
    </row>
    <row r="121" spans="1:12" x14ac:dyDescent="0.25">
      <c r="A121" s="17" t="s">
        <v>232</v>
      </c>
      <c r="B121" s="33">
        <v>259266</v>
      </c>
      <c r="C121" s="34">
        <v>0</v>
      </c>
      <c r="D121" s="33">
        <v>259266</v>
      </c>
      <c r="E121" s="15" t="s">
        <v>233</v>
      </c>
      <c r="F121" s="16" t="s">
        <v>282</v>
      </c>
      <c r="I121" s="1" t="str">
        <f>'[1]PS20-21'!A133</f>
        <v>NORFOLK</v>
      </c>
      <c r="J121" s="18">
        <f>'[1]PS20-21'!K133</f>
        <v>258095</v>
      </c>
      <c r="K121" s="19">
        <f t="shared" si="6"/>
        <v>-1171</v>
      </c>
      <c r="L121" s="1" t="str">
        <f t="shared" si="7"/>
        <v>true</v>
      </c>
    </row>
    <row r="122" spans="1:12" x14ac:dyDescent="0.25">
      <c r="A122" s="17" t="s">
        <v>234</v>
      </c>
      <c r="B122" s="33">
        <v>6618</v>
      </c>
      <c r="C122" s="34">
        <v>0</v>
      </c>
      <c r="D122" s="33">
        <v>6618</v>
      </c>
      <c r="E122" s="15" t="s">
        <v>235</v>
      </c>
      <c r="F122" s="16" t="s">
        <v>282</v>
      </c>
      <c r="I122" s="1" t="str">
        <f>'[1]PS20-21'!A134</f>
        <v>NORTON</v>
      </c>
      <c r="J122" s="18">
        <f>'[1]PS20-21'!K134</f>
        <v>6578</v>
      </c>
      <c r="K122" s="19">
        <f t="shared" si="6"/>
        <v>-40</v>
      </c>
      <c r="L122" s="1" t="str">
        <f t="shared" si="7"/>
        <v>true</v>
      </c>
    </row>
    <row r="123" spans="1:12" x14ac:dyDescent="0.25">
      <c r="A123" s="17" t="s">
        <v>236</v>
      </c>
      <c r="B123" s="33">
        <v>30949</v>
      </c>
      <c r="C123" s="34">
        <v>0</v>
      </c>
      <c r="D123" s="33">
        <v>30949</v>
      </c>
      <c r="E123" s="15" t="s">
        <v>237</v>
      </c>
      <c r="F123" s="16" t="s">
        <v>282</v>
      </c>
      <c r="I123" s="1" t="str">
        <f>'[1]PS20-21'!A135</f>
        <v>PETERSBURG</v>
      </c>
      <c r="J123" s="18">
        <f>'[1]PS20-21'!K135</f>
        <v>30779</v>
      </c>
      <c r="K123" s="19">
        <f t="shared" si="6"/>
        <v>-170</v>
      </c>
      <c r="L123" s="1" t="str">
        <f t="shared" si="7"/>
        <v>true</v>
      </c>
    </row>
    <row r="124" spans="1:12" x14ac:dyDescent="0.25">
      <c r="A124" s="17" t="s">
        <v>238</v>
      </c>
      <c r="B124" s="33">
        <v>12357</v>
      </c>
      <c r="C124" s="34">
        <v>0</v>
      </c>
      <c r="D124" s="33">
        <v>12357</v>
      </c>
      <c r="E124" s="15" t="s">
        <v>239</v>
      </c>
      <c r="F124" s="16" t="s">
        <v>282</v>
      </c>
      <c r="I124" s="1" t="str">
        <f>'[1]PS20-21'!A136</f>
        <v>POQUOSON</v>
      </c>
      <c r="J124" s="18">
        <f>'[1]PS20-21'!K136</f>
        <v>12284</v>
      </c>
      <c r="K124" s="19">
        <f t="shared" si="6"/>
        <v>-73</v>
      </c>
      <c r="L124" s="1" t="str">
        <f t="shared" si="7"/>
        <v>true</v>
      </c>
    </row>
    <row r="125" spans="1:12" x14ac:dyDescent="0.25">
      <c r="A125" s="17" t="s">
        <v>240</v>
      </c>
      <c r="B125" s="33">
        <v>185962</v>
      </c>
      <c r="C125" s="34">
        <v>0</v>
      </c>
      <c r="D125" s="33">
        <v>185962</v>
      </c>
      <c r="E125" s="15" t="s">
        <v>241</v>
      </c>
      <c r="F125" s="16" t="s">
        <v>282</v>
      </c>
      <c r="I125" s="1" t="str">
        <f>'[1]PS20-21'!A137</f>
        <v>PORTSMOUTH</v>
      </c>
      <c r="J125" s="18">
        <f>'[1]PS20-21'!K137</f>
        <v>185392</v>
      </c>
      <c r="K125" s="19">
        <f t="shared" si="6"/>
        <v>-570</v>
      </c>
      <c r="L125" s="1" t="str">
        <f t="shared" si="7"/>
        <v>true</v>
      </c>
    </row>
    <row r="126" spans="1:12" x14ac:dyDescent="0.25">
      <c r="A126" s="17" t="s">
        <v>242</v>
      </c>
      <c r="B126" s="33">
        <v>12737</v>
      </c>
      <c r="C126" s="34">
        <v>0</v>
      </c>
      <c r="D126" s="33">
        <v>12737</v>
      </c>
      <c r="E126" s="15" t="s">
        <v>243</v>
      </c>
      <c r="F126" s="16" t="s">
        <v>282</v>
      </c>
      <c r="I126" s="1" t="str">
        <f>'[1]PS20-21'!A138</f>
        <v>RADFORD</v>
      </c>
      <c r="J126" s="18">
        <f>'[1]PS20-21'!K138</f>
        <v>12661</v>
      </c>
      <c r="K126" s="19">
        <f t="shared" si="6"/>
        <v>-76</v>
      </c>
      <c r="L126" s="1" t="str">
        <f t="shared" si="7"/>
        <v>true</v>
      </c>
    </row>
    <row r="127" spans="1:12" x14ac:dyDescent="0.25">
      <c r="A127" s="17" t="s">
        <v>244</v>
      </c>
      <c r="B127" s="33">
        <v>129811</v>
      </c>
      <c r="C127" s="34">
        <v>0</v>
      </c>
      <c r="D127" s="33">
        <v>129811</v>
      </c>
      <c r="E127" s="15" t="s">
        <v>245</v>
      </c>
      <c r="F127" s="16" t="s">
        <v>282</v>
      </c>
      <c r="I127" s="1" t="str">
        <f>'[1]PS20-21'!A139</f>
        <v>RICHMOND CITY</v>
      </c>
      <c r="J127" s="18">
        <f>'[1]PS20-21'!K139</f>
        <v>128857</v>
      </c>
      <c r="K127" s="19">
        <f t="shared" si="6"/>
        <v>-954</v>
      </c>
      <c r="L127" s="1" t="str">
        <f t="shared" si="7"/>
        <v>true</v>
      </c>
    </row>
    <row r="128" spans="1:12" x14ac:dyDescent="0.25">
      <c r="A128" s="17" t="s">
        <v>246</v>
      </c>
      <c r="B128" s="33">
        <v>130635</v>
      </c>
      <c r="C128" s="34">
        <v>0</v>
      </c>
      <c r="D128" s="33">
        <v>130635</v>
      </c>
      <c r="E128" s="15" t="s">
        <v>247</v>
      </c>
      <c r="F128" s="16" t="s">
        <v>282</v>
      </c>
      <c r="I128" s="1" t="str">
        <f>'[1]PS20-21'!A140</f>
        <v>ROANOKE CITY</v>
      </c>
      <c r="J128" s="18">
        <f>'[1]PS20-21'!K140</f>
        <v>129898</v>
      </c>
      <c r="K128" s="19">
        <f t="shared" si="6"/>
        <v>-737</v>
      </c>
      <c r="L128" s="1" t="str">
        <f t="shared" si="7"/>
        <v>true</v>
      </c>
    </row>
    <row r="129" spans="1:12" x14ac:dyDescent="0.25">
      <c r="A129" s="17" t="s">
        <v>248</v>
      </c>
      <c r="B129" s="33">
        <v>18313</v>
      </c>
      <c r="C129" s="34">
        <v>0</v>
      </c>
      <c r="D129" s="33">
        <v>18313</v>
      </c>
      <c r="E129" s="15" t="s">
        <v>249</v>
      </c>
      <c r="F129" s="16" t="s">
        <v>282</v>
      </c>
      <c r="I129" s="1" t="str">
        <f>'[1]PS20-21'!A141</f>
        <v>SALEM</v>
      </c>
      <c r="J129" s="18">
        <f>'[1]PS20-21'!K141</f>
        <v>18182</v>
      </c>
      <c r="K129" s="19">
        <f t="shared" si="6"/>
        <v>-131</v>
      </c>
      <c r="L129" s="1" t="str">
        <f t="shared" si="7"/>
        <v>true</v>
      </c>
    </row>
    <row r="130" spans="1:12" x14ac:dyDescent="0.25">
      <c r="A130" s="17" t="s">
        <v>250</v>
      </c>
      <c r="B130" s="33">
        <v>27922</v>
      </c>
      <c r="C130" s="34">
        <v>0</v>
      </c>
      <c r="D130" s="33">
        <v>27922</v>
      </c>
      <c r="E130" s="15" t="s">
        <v>251</v>
      </c>
      <c r="F130" s="16" t="s">
        <v>282</v>
      </c>
      <c r="I130" s="1" t="str">
        <f>'[1]PS20-21'!A142</f>
        <v>STAUNTON</v>
      </c>
      <c r="J130" s="18">
        <f>'[1]PS20-21'!K142</f>
        <v>27765</v>
      </c>
      <c r="K130" s="19">
        <f t="shared" si="6"/>
        <v>-157</v>
      </c>
      <c r="L130" s="1" t="str">
        <f t="shared" si="7"/>
        <v>true</v>
      </c>
    </row>
    <row r="131" spans="1:12" x14ac:dyDescent="0.25">
      <c r="A131" s="17" t="s">
        <v>252</v>
      </c>
      <c r="B131" s="33">
        <v>62063</v>
      </c>
      <c r="C131" s="34">
        <v>0</v>
      </c>
      <c r="D131" s="33">
        <v>62063</v>
      </c>
      <c r="E131" s="15" t="s">
        <v>253</v>
      </c>
      <c r="F131" s="16" t="s">
        <v>282</v>
      </c>
      <c r="I131" s="1" t="str">
        <f>'[1]PS20-21'!A143</f>
        <v>SUFFOLK</v>
      </c>
      <c r="J131" s="18">
        <f>'[1]PS20-21'!K143</f>
        <v>61461</v>
      </c>
      <c r="K131" s="19">
        <f t="shared" si="6"/>
        <v>-602</v>
      </c>
      <c r="L131" s="1" t="str">
        <f t="shared" si="7"/>
        <v>true</v>
      </c>
    </row>
    <row r="132" spans="1:12" x14ac:dyDescent="0.25">
      <c r="A132" s="17" t="s">
        <v>254</v>
      </c>
      <c r="B132" s="33">
        <v>517711</v>
      </c>
      <c r="C132" s="34">
        <v>0</v>
      </c>
      <c r="D132" s="33">
        <v>517711</v>
      </c>
      <c r="E132" s="15" t="s">
        <v>255</v>
      </c>
      <c r="F132" s="16" t="s">
        <v>282</v>
      </c>
      <c r="I132" s="1" t="str">
        <f>'[1]PS20-21'!A144</f>
        <v>VIRGINIA BEACH</v>
      </c>
      <c r="J132" s="18">
        <f>'[1]PS20-21'!K144</f>
        <v>515234</v>
      </c>
      <c r="K132" s="19">
        <f t="shared" si="6"/>
        <v>-2477</v>
      </c>
      <c r="L132" s="1" t="str">
        <f t="shared" si="7"/>
        <v>true</v>
      </c>
    </row>
    <row r="133" spans="1:12" x14ac:dyDescent="0.25">
      <c r="A133" s="17" t="s">
        <v>256</v>
      </c>
      <c r="B133" s="33">
        <v>16863</v>
      </c>
      <c r="C133" s="34">
        <v>0</v>
      </c>
      <c r="D133" s="33">
        <v>16863</v>
      </c>
      <c r="E133" s="15" t="s">
        <v>257</v>
      </c>
      <c r="F133" s="16" t="s">
        <v>282</v>
      </c>
      <c r="I133" s="1" t="str">
        <f>'[1]PS20-21'!A145</f>
        <v>WAYNESBORO</v>
      </c>
      <c r="J133" s="18">
        <f>'[1]PS20-21'!K145</f>
        <v>16709</v>
      </c>
      <c r="K133" s="19">
        <f t="shared" ref="K133:K135" si="8">+J133-B133</f>
        <v>-154</v>
      </c>
      <c r="L133" s="1" t="str">
        <f t="shared" si="7"/>
        <v>true</v>
      </c>
    </row>
    <row r="134" spans="1:12" x14ac:dyDescent="0.25">
      <c r="A134" s="17" t="s">
        <v>258</v>
      </c>
      <c r="B134" s="33">
        <v>29055</v>
      </c>
      <c r="C134" s="34">
        <v>0</v>
      </c>
      <c r="D134" s="33">
        <v>29055</v>
      </c>
      <c r="E134" s="15" t="s">
        <v>259</v>
      </c>
      <c r="F134" s="16" t="s">
        <v>282</v>
      </c>
      <c r="I134" s="1" t="str">
        <f>'[1]PS20-21'!A146</f>
        <v>WILLIAMSBURG/JAMES CITY</v>
      </c>
      <c r="J134" s="18">
        <f>'[1]PS20-21'!K146</f>
        <v>28682</v>
      </c>
      <c r="K134" s="19">
        <f t="shared" si="8"/>
        <v>-373</v>
      </c>
      <c r="L134" s="1" t="str">
        <f t="shared" si="7"/>
        <v>true</v>
      </c>
    </row>
    <row r="135" spans="1:12" x14ac:dyDescent="0.25">
      <c r="A135" s="17" t="s">
        <v>260</v>
      </c>
      <c r="B135" s="33">
        <v>31839</v>
      </c>
      <c r="C135" s="34">
        <v>0</v>
      </c>
      <c r="D135" s="33">
        <v>31839</v>
      </c>
      <c r="E135" s="15" t="s">
        <v>261</v>
      </c>
      <c r="F135" s="16" t="s">
        <v>282</v>
      </c>
      <c r="I135" s="1" t="str">
        <f>'[1]PS20-21'!A147</f>
        <v>WINCHESTER</v>
      </c>
      <c r="J135" s="18">
        <f>'[1]PS20-21'!K147</f>
        <v>31627</v>
      </c>
      <c r="K135" s="19">
        <f t="shared" si="8"/>
        <v>-212</v>
      </c>
      <c r="L135" s="1" t="str">
        <f t="shared" si="7"/>
        <v>true</v>
      </c>
    </row>
    <row r="136" spans="1:12" x14ac:dyDescent="0.25">
      <c r="A136" s="11" t="s">
        <v>262</v>
      </c>
      <c r="B136" s="36" t="s">
        <v>285</v>
      </c>
      <c r="C136" s="34"/>
      <c r="D136" s="33"/>
      <c r="F136" s="16"/>
      <c r="I136" s="22" t="str">
        <f>'[1]PS20-21'!A148</f>
        <v>TOWNS</v>
      </c>
      <c r="J136" s="18"/>
      <c r="K136" s="19"/>
    </row>
    <row r="137" spans="1:12" x14ac:dyDescent="0.25">
      <c r="A137" s="20" t="s">
        <v>263</v>
      </c>
      <c r="B137" s="33">
        <v>6553</v>
      </c>
      <c r="C137" s="34">
        <v>0</v>
      </c>
      <c r="D137" s="33">
        <v>6553</v>
      </c>
      <c r="E137" s="15" t="s">
        <v>264</v>
      </c>
      <c r="F137" s="16" t="s">
        <v>282</v>
      </c>
      <c r="G137" s="3"/>
      <c r="I137" s="1" t="str">
        <f>'[1]PS20-21'!A149</f>
        <v>COLONIAL BEACH</v>
      </c>
      <c r="J137" s="18">
        <f>'[1]PS20-21'!K149</f>
        <v>6515</v>
      </c>
      <c r="K137" s="19">
        <f>+J137-B137</f>
        <v>-38</v>
      </c>
      <c r="L137" s="1" t="str">
        <f>IF(I137=A137,"true")</f>
        <v>true</v>
      </c>
    </row>
    <row r="138" spans="1:12" x14ac:dyDescent="0.25">
      <c r="A138" s="17" t="s">
        <v>265</v>
      </c>
      <c r="B138" s="33">
        <v>4135</v>
      </c>
      <c r="C138" s="34">
        <v>0</v>
      </c>
      <c r="D138" s="33">
        <v>4135</v>
      </c>
      <c r="E138" s="15" t="s">
        <v>266</v>
      </c>
      <c r="F138" s="16" t="s">
        <v>282</v>
      </c>
      <c r="I138" s="1" t="str">
        <f>'[1]PS20-21'!A150</f>
        <v>WEST POINT</v>
      </c>
      <c r="J138" s="18">
        <f>'[1]PS20-21'!K150</f>
        <v>4104</v>
      </c>
      <c r="K138" s="19">
        <f>+J138-B138</f>
        <v>-31</v>
      </c>
      <c r="L138" s="1" t="str">
        <f>IF(I138=A138,"true")</f>
        <v>true</v>
      </c>
    </row>
    <row r="139" spans="1:12" x14ac:dyDescent="0.25">
      <c r="A139" s="11" t="s">
        <v>267</v>
      </c>
      <c r="B139" s="35" t="s">
        <v>286</v>
      </c>
      <c r="C139" s="34"/>
      <c r="D139" s="33"/>
      <c r="F139" s="16"/>
      <c r="I139" s="22" t="str">
        <f>'[1]PS20-21'!A151</f>
        <v>SOPs</v>
      </c>
      <c r="J139" s="18">
        <f>'[1]PS20-21'!K151</f>
        <v>0</v>
      </c>
      <c r="K139" s="19" t="e">
        <f>+J139-B139</f>
        <v>#VALUE!</v>
      </c>
      <c r="L139" s="1" t="str">
        <f>IF(I139=A139,"true")</f>
        <v>true</v>
      </c>
    </row>
    <row r="140" spans="1:12" x14ac:dyDescent="0.25">
      <c r="A140" s="17" t="s">
        <v>268</v>
      </c>
      <c r="B140" s="33">
        <v>1943</v>
      </c>
      <c r="C140" s="34">
        <v>0</v>
      </c>
      <c r="D140" s="33">
        <v>1943</v>
      </c>
      <c r="E140" s="15">
        <v>564</v>
      </c>
      <c r="F140" s="16" t="s">
        <v>282</v>
      </c>
      <c r="I140" s="1" t="str">
        <f>'[1]PS20-21'!A152</f>
        <v>KINGS DAUGHTERS</v>
      </c>
      <c r="J140" s="18">
        <f>'[1]PS20-21'!K152</f>
        <v>1944</v>
      </c>
      <c r="K140" s="19">
        <f>+J140-B140</f>
        <v>1</v>
      </c>
      <c r="L140" s="1" t="str">
        <f>IF(I140=A140,"true")</f>
        <v>true</v>
      </c>
    </row>
    <row r="141" spans="1:12" x14ac:dyDescent="0.25">
      <c r="A141" s="17" t="s">
        <v>269</v>
      </c>
      <c r="B141" s="33">
        <v>495</v>
      </c>
      <c r="C141" s="34">
        <v>0</v>
      </c>
      <c r="D141" s="33">
        <v>495</v>
      </c>
      <c r="E141" s="15">
        <v>123</v>
      </c>
      <c r="F141" s="16" t="s">
        <v>283</v>
      </c>
      <c r="I141" s="1" t="str">
        <f>'[1]PS20-21'!A153</f>
        <v>MCV</v>
      </c>
      <c r="J141" s="18">
        <f>'[1]PS20-21'!K153</f>
        <v>493</v>
      </c>
      <c r="K141" s="19">
        <f>+J141-B141</f>
        <v>-2</v>
      </c>
      <c r="L141" s="1" t="str">
        <f>IF(I141=A141,"true")</f>
        <v>true</v>
      </c>
    </row>
    <row r="142" spans="1:12" x14ac:dyDescent="0.25">
      <c r="A142" s="17" t="s">
        <v>270</v>
      </c>
      <c r="B142" s="36" t="s">
        <v>287</v>
      </c>
      <c r="C142" s="34"/>
      <c r="D142" s="33"/>
      <c r="F142" s="16"/>
    </row>
    <row r="143" spans="1:12" x14ac:dyDescent="0.25">
      <c r="A143" s="17" t="s">
        <v>271</v>
      </c>
      <c r="B143" s="33">
        <v>972</v>
      </c>
      <c r="C143" s="34">
        <v>0</v>
      </c>
      <c r="D143" s="33">
        <v>972</v>
      </c>
      <c r="E143" s="15">
        <v>879</v>
      </c>
      <c r="F143" s="16" t="s">
        <v>282</v>
      </c>
      <c r="I143" s="1" t="str">
        <f>'[1]PS20-21'!A154</f>
        <v>UVA</v>
      </c>
      <c r="J143" s="18">
        <f>'[1]PS20-21'!K154</f>
        <v>972</v>
      </c>
      <c r="K143" s="19">
        <f>+J143-B143</f>
        <v>0</v>
      </c>
      <c r="L143" s="1" t="str">
        <f>IF(I143=A143,"true")</f>
        <v>true</v>
      </c>
    </row>
    <row r="144" spans="1:12" x14ac:dyDescent="0.25">
      <c r="A144" s="17" t="s">
        <v>272</v>
      </c>
      <c r="B144" s="33">
        <f>SUBTOTAL(109,B4:B143)</f>
        <v>6990650</v>
      </c>
      <c r="C144" s="34" t="s">
        <v>278</v>
      </c>
      <c r="D144" s="33">
        <f>SUBTOTAL(109,D4:D143)</f>
        <v>6990650</v>
      </c>
      <c r="E144" s="23" t="s">
        <v>277</v>
      </c>
      <c r="F144" s="24" t="s">
        <v>277</v>
      </c>
    </row>
    <row r="145" spans="1:6" ht="14.25" x14ac:dyDescent="0.25">
      <c r="A145" s="25" t="s">
        <v>288</v>
      </c>
      <c r="C145" s="27"/>
    </row>
    <row r="146" spans="1:6" s="31" customFormat="1" ht="14.25" x14ac:dyDescent="0.25">
      <c r="A146" s="28" t="s">
        <v>279</v>
      </c>
      <c r="B146" s="29"/>
      <c r="C146" s="27"/>
      <c r="D146" s="27"/>
      <c r="E146" s="30"/>
      <c r="F146" s="30"/>
    </row>
    <row r="147" spans="1:6" s="31" customFormat="1" ht="13.9" hidden="1" x14ac:dyDescent="0.25">
      <c r="B147" s="29"/>
      <c r="C147" s="27"/>
      <c r="D147" s="27"/>
      <c r="E147" s="30"/>
      <c r="F147" s="30"/>
    </row>
    <row r="148" spans="1:6" s="31" customFormat="1" ht="13.9" hidden="1" x14ac:dyDescent="0.25">
      <c r="B148" s="29"/>
      <c r="C148" s="27"/>
      <c r="D148" s="27"/>
      <c r="E148" s="30"/>
      <c r="F148" s="30"/>
    </row>
    <row r="149" spans="1:6" s="31" customFormat="1" ht="13.9" hidden="1" x14ac:dyDescent="0.25">
      <c r="B149" s="29"/>
      <c r="C149" s="27"/>
      <c r="D149" s="27"/>
      <c r="E149" s="30"/>
      <c r="F149" s="30"/>
    </row>
    <row r="150" spans="1:6" s="31" customFormat="1" ht="13.9" hidden="1" x14ac:dyDescent="0.25">
      <c r="B150" s="29"/>
      <c r="C150" s="27"/>
      <c r="D150" s="27"/>
      <c r="E150" s="30"/>
      <c r="F150" s="30"/>
    </row>
    <row r="151" spans="1:6" s="31" customFormat="1" ht="13.9" hidden="1" x14ac:dyDescent="0.25">
      <c r="B151" s="29"/>
      <c r="C151" s="27"/>
      <c r="D151" s="27"/>
      <c r="E151" s="30"/>
      <c r="F151" s="30"/>
    </row>
    <row r="152" spans="1:6" s="31" customFormat="1" ht="13.9" hidden="1" x14ac:dyDescent="0.25">
      <c r="B152" s="29"/>
      <c r="C152" s="27"/>
      <c r="D152" s="27"/>
      <c r="E152" s="30"/>
      <c r="F152" s="30"/>
    </row>
    <row r="153" spans="1:6" s="31" customFormat="1" ht="13.9" hidden="1" x14ac:dyDescent="0.25">
      <c r="B153" s="29"/>
      <c r="C153" s="32"/>
      <c r="D153" s="27"/>
      <c r="E153" s="30"/>
      <c r="F153" s="30"/>
    </row>
    <row r="154" spans="1:6" s="31" customFormat="1" ht="13.9" hidden="1" x14ac:dyDescent="0.25">
      <c r="B154" s="29"/>
      <c r="C154" s="27"/>
      <c r="D154" s="27"/>
      <c r="E154" s="30"/>
      <c r="F154" s="30"/>
    </row>
    <row r="155" spans="1:6" s="31" customFormat="1" ht="13.9" hidden="1" x14ac:dyDescent="0.25">
      <c r="B155" s="29"/>
      <c r="C155" s="27"/>
      <c r="D155" s="27"/>
      <c r="E155" s="30"/>
      <c r="F155" s="30"/>
    </row>
    <row r="156" spans="1:6" s="31" customFormat="1" ht="13.9" hidden="1" x14ac:dyDescent="0.25">
      <c r="B156" s="29"/>
      <c r="C156" s="27"/>
      <c r="D156" s="27"/>
      <c r="E156" s="30"/>
      <c r="F156" s="30"/>
    </row>
    <row r="157" spans="1:6" s="31" customFormat="1" ht="13.9" hidden="1" x14ac:dyDescent="0.25">
      <c r="B157" s="29"/>
      <c r="C157" s="27"/>
      <c r="D157" s="27"/>
      <c r="E157" s="30"/>
      <c r="F157" s="30"/>
    </row>
    <row r="158" spans="1:6" s="31" customFormat="1" ht="13.9" hidden="1" x14ac:dyDescent="0.25">
      <c r="B158" s="29"/>
      <c r="C158" s="27"/>
      <c r="D158" s="27"/>
      <c r="E158" s="30"/>
      <c r="F158" s="30"/>
    </row>
    <row r="159" spans="1:6" s="31" customFormat="1" ht="13.9" hidden="1" x14ac:dyDescent="0.25">
      <c r="B159" s="29"/>
      <c r="C159" s="27"/>
      <c r="D159" s="27"/>
      <c r="E159" s="30"/>
      <c r="F159" s="30"/>
    </row>
    <row r="160" spans="1:6" s="31" customFormat="1" ht="13.9" hidden="1" x14ac:dyDescent="0.25">
      <c r="B160" s="29"/>
      <c r="C160" s="27"/>
      <c r="D160" s="27"/>
      <c r="E160" s="30"/>
      <c r="F160" s="30"/>
    </row>
    <row r="161" spans="2:6" s="31" customFormat="1" ht="13.9" hidden="1" x14ac:dyDescent="0.25">
      <c r="B161" s="29"/>
      <c r="C161" s="27"/>
      <c r="D161" s="27"/>
      <c r="E161" s="30"/>
      <c r="F161" s="30"/>
    </row>
    <row r="162" spans="2:6" s="31" customFormat="1" ht="13.9" hidden="1" x14ac:dyDescent="0.25">
      <c r="B162" s="29"/>
      <c r="C162" s="27"/>
      <c r="D162" s="27"/>
      <c r="E162" s="30"/>
      <c r="F162" s="30"/>
    </row>
    <row r="163" spans="2:6" s="31" customFormat="1" ht="13.9" hidden="1" x14ac:dyDescent="0.25">
      <c r="B163" s="29"/>
      <c r="C163" s="27"/>
      <c r="D163" s="27"/>
      <c r="E163" s="30"/>
      <c r="F163" s="30"/>
    </row>
    <row r="164" spans="2:6" s="31" customFormat="1" ht="13.9" hidden="1" x14ac:dyDescent="0.25">
      <c r="B164" s="29"/>
      <c r="C164" s="27"/>
      <c r="D164" s="27"/>
      <c r="E164" s="30"/>
      <c r="F164" s="30"/>
    </row>
    <row r="165" spans="2:6" s="31" customFormat="1" ht="13.9" hidden="1" x14ac:dyDescent="0.25">
      <c r="B165" s="29"/>
      <c r="C165" s="27"/>
      <c r="D165" s="27"/>
      <c r="E165" s="30"/>
      <c r="F165" s="30"/>
    </row>
    <row r="166" spans="2:6" s="31" customFormat="1" ht="13.9" hidden="1" x14ac:dyDescent="0.25">
      <c r="B166" s="29"/>
      <c r="C166" s="27"/>
      <c r="D166" s="27"/>
      <c r="E166" s="30"/>
      <c r="F166" s="30"/>
    </row>
    <row r="167" spans="2:6" s="31" customFormat="1" ht="13.9" hidden="1" x14ac:dyDescent="0.25">
      <c r="B167" s="29"/>
      <c r="C167" s="27"/>
      <c r="D167" s="27"/>
      <c r="E167" s="30"/>
      <c r="F167" s="30"/>
    </row>
    <row r="168" spans="2:6" s="31" customFormat="1" ht="13.9" hidden="1" x14ac:dyDescent="0.25">
      <c r="B168" s="29"/>
      <c r="C168" s="27"/>
      <c r="D168" s="27"/>
      <c r="E168" s="30"/>
      <c r="F168" s="30"/>
    </row>
    <row r="169" spans="2:6" s="31" customFormat="1" ht="13.9" hidden="1" x14ac:dyDescent="0.25">
      <c r="B169" s="29"/>
      <c r="C169" s="27"/>
      <c r="D169" s="27"/>
      <c r="E169" s="30"/>
      <c r="F169" s="30"/>
    </row>
    <row r="170" spans="2:6" s="31" customFormat="1" ht="13.9" hidden="1" x14ac:dyDescent="0.25">
      <c r="B170" s="29"/>
      <c r="C170" s="27"/>
      <c r="D170" s="27"/>
      <c r="E170" s="30"/>
      <c r="F170" s="30"/>
    </row>
    <row r="171" spans="2:6" s="31" customFormat="1" ht="13.9" hidden="1" x14ac:dyDescent="0.25">
      <c r="B171" s="29"/>
      <c r="C171" s="27"/>
      <c r="D171" s="27"/>
      <c r="E171" s="30"/>
      <c r="F171" s="30"/>
    </row>
    <row r="172" spans="2:6" s="31" customFormat="1" ht="13.9" hidden="1" x14ac:dyDescent="0.25">
      <c r="B172" s="29"/>
      <c r="C172" s="27"/>
      <c r="D172" s="27"/>
      <c r="E172" s="30"/>
      <c r="F172" s="30"/>
    </row>
    <row r="173" spans="2:6" s="31" customFormat="1" ht="13.9" hidden="1" x14ac:dyDescent="0.25">
      <c r="B173" s="29"/>
      <c r="C173" s="27"/>
      <c r="D173" s="27"/>
      <c r="E173" s="30"/>
      <c r="F173" s="30"/>
    </row>
    <row r="174" spans="2:6" s="31" customFormat="1" ht="13.9" hidden="1" x14ac:dyDescent="0.25">
      <c r="B174" s="29"/>
      <c r="C174" s="27"/>
      <c r="D174" s="27"/>
      <c r="E174" s="30"/>
      <c r="F174" s="30"/>
    </row>
    <row r="175" spans="2:6" s="31" customFormat="1" ht="13.9" hidden="1" x14ac:dyDescent="0.25">
      <c r="B175" s="29"/>
      <c r="C175" s="27"/>
      <c r="D175" s="27"/>
      <c r="E175" s="30"/>
      <c r="F175" s="30"/>
    </row>
    <row r="176" spans="2:6" s="31" customFormat="1" ht="13.9" hidden="1" x14ac:dyDescent="0.25">
      <c r="B176" s="29"/>
      <c r="C176" s="27"/>
      <c r="D176" s="27"/>
      <c r="E176" s="30"/>
      <c r="F176" s="30"/>
    </row>
    <row r="177" spans="2:6" s="31" customFormat="1" ht="13.9" hidden="1" x14ac:dyDescent="0.25">
      <c r="B177" s="29"/>
      <c r="C177" s="27"/>
      <c r="D177" s="27"/>
      <c r="E177" s="30"/>
      <c r="F177" s="30"/>
    </row>
    <row r="178" spans="2:6" s="31" customFormat="1" ht="13.9" hidden="1" x14ac:dyDescent="0.25">
      <c r="B178" s="29"/>
      <c r="C178" s="27"/>
      <c r="D178" s="27"/>
      <c r="E178" s="30"/>
      <c r="F178" s="30"/>
    </row>
    <row r="179" spans="2:6" s="31" customFormat="1" ht="13.9" hidden="1" x14ac:dyDescent="0.25">
      <c r="B179" s="29"/>
      <c r="C179" s="27"/>
      <c r="D179" s="27"/>
      <c r="E179" s="30"/>
      <c r="F179" s="30"/>
    </row>
    <row r="180" spans="2:6" s="31" customFormat="1" ht="13.9" hidden="1" x14ac:dyDescent="0.25">
      <c r="B180" s="29"/>
      <c r="C180" s="27"/>
      <c r="D180" s="27"/>
      <c r="E180" s="30"/>
      <c r="F180" s="30"/>
    </row>
    <row r="181" spans="2:6" s="31" customFormat="1" ht="13.9" hidden="1" x14ac:dyDescent="0.25">
      <c r="B181" s="29"/>
      <c r="C181" s="27"/>
      <c r="D181" s="27"/>
      <c r="E181" s="30"/>
      <c r="F181" s="30"/>
    </row>
    <row r="182" spans="2:6" s="31" customFormat="1" ht="13.9" hidden="1" x14ac:dyDescent="0.25">
      <c r="B182" s="29"/>
      <c r="C182" s="27"/>
      <c r="D182" s="27"/>
      <c r="E182" s="30"/>
      <c r="F182" s="30"/>
    </row>
    <row r="183" spans="2:6" s="31" customFormat="1" ht="13.9" hidden="1" x14ac:dyDescent="0.25">
      <c r="B183" s="29"/>
      <c r="C183" s="27"/>
      <c r="D183" s="27"/>
      <c r="E183" s="30"/>
      <c r="F183" s="30"/>
    </row>
    <row r="184" spans="2:6" s="31" customFormat="1" ht="13.9" hidden="1" x14ac:dyDescent="0.25">
      <c r="B184" s="29"/>
      <c r="C184" s="27"/>
      <c r="D184" s="27"/>
      <c r="E184" s="30"/>
      <c r="F184" s="30"/>
    </row>
    <row r="185" spans="2:6" s="31" customFormat="1" ht="13.9" hidden="1" x14ac:dyDescent="0.25">
      <c r="B185" s="29"/>
      <c r="C185" s="27"/>
      <c r="D185" s="27"/>
      <c r="E185" s="30"/>
      <c r="F185" s="30"/>
    </row>
    <row r="186" spans="2:6" s="31" customFormat="1" ht="13.9" hidden="1" x14ac:dyDescent="0.25">
      <c r="B186" s="29"/>
      <c r="C186" s="27"/>
      <c r="D186" s="27"/>
      <c r="E186" s="30"/>
      <c r="F186" s="30"/>
    </row>
    <row r="187" spans="2:6" s="31" customFormat="1" ht="13.9" hidden="1" x14ac:dyDescent="0.25">
      <c r="B187" s="29"/>
      <c r="C187" s="27"/>
      <c r="D187" s="27"/>
      <c r="E187" s="30"/>
      <c r="F187" s="30"/>
    </row>
    <row r="188" spans="2:6" s="31" customFormat="1" ht="13.9" hidden="1" x14ac:dyDescent="0.25">
      <c r="B188" s="29"/>
      <c r="C188" s="27"/>
      <c r="D188" s="27"/>
      <c r="E188" s="30"/>
      <c r="F188" s="30"/>
    </row>
    <row r="189" spans="2:6" s="31" customFormat="1" ht="13.9" hidden="1" x14ac:dyDescent="0.25">
      <c r="B189" s="29"/>
      <c r="C189" s="27"/>
      <c r="D189" s="27"/>
      <c r="E189" s="30"/>
      <c r="F189" s="30"/>
    </row>
    <row r="190" spans="2:6" s="31" customFormat="1" ht="13.9" hidden="1" x14ac:dyDescent="0.25">
      <c r="B190" s="29"/>
      <c r="C190" s="27"/>
      <c r="D190" s="27"/>
      <c r="E190" s="30"/>
      <c r="F190" s="30"/>
    </row>
    <row r="191" spans="2:6" s="31" customFormat="1" ht="13.9" hidden="1" x14ac:dyDescent="0.25">
      <c r="B191" s="29"/>
      <c r="C191" s="27"/>
      <c r="D191" s="27"/>
      <c r="E191" s="30"/>
      <c r="F191" s="30"/>
    </row>
    <row r="192" spans="2:6" s="31" customFormat="1" ht="13.9" hidden="1" x14ac:dyDescent="0.25">
      <c r="B192" s="29"/>
      <c r="C192" s="27"/>
      <c r="D192" s="27"/>
      <c r="E192" s="30"/>
      <c r="F192" s="30"/>
    </row>
    <row r="193" spans="2:6" s="31" customFormat="1" ht="13.9" hidden="1" x14ac:dyDescent="0.25">
      <c r="B193" s="29"/>
      <c r="C193" s="27"/>
      <c r="D193" s="27"/>
      <c r="E193" s="30"/>
      <c r="F193" s="30"/>
    </row>
    <row r="194" spans="2:6" s="31" customFormat="1" ht="13.9" hidden="1" x14ac:dyDescent="0.25">
      <c r="B194" s="29"/>
      <c r="C194" s="27"/>
      <c r="D194" s="27"/>
      <c r="E194" s="30"/>
      <c r="F194" s="30"/>
    </row>
    <row r="195" spans="2:6" s="31" customFormat="1" ht="13.9" hidden="1" x14ac:dyDescent="0.25">
      <c r="B195" s="29"/>
      <c r="C195" s="27"/>
      <c r="D195" s="27"/>
      <c r="E195" s="30"/>
      <c r="F195" s="30"/>
    </row>
    <row r="196" spans="2:6" s="31" customFormat="1" ht="13.9" hidden="1" x14ac:dyDescent="0.25">
      <c r="B196" s="29"/>
      <c r="C196" s="27"/>
      <c r="D196" s="27"/>
      <c r="E196" s="30"/>
      <c r="F196" s="30"/>
    </row>
    <row r="197" spans="2:6" s="31" customFormat="1" ht="13.9" hidden="1" x14ac:dyDescent="0.25">
      <c r="B197" s="29"/>
      <c r="C197" s="27"/>
      <c r="D197" s="27"/>
      <c r="E197" s="30"/>
      <c r="F197" s="30"/>
    </row>
    <row r="198" spans="2:6" s="31" customFormat="1" ht="13.9" hidden="1" x14ac:dyDescent="0.25">
      <c r="B198" s="29"/>
      <c r="C198" s="27"/>
      <c r="D198" s="27"/>
      <c r="E198" s="30"/>
      <c r="F198" s="30"/>
    </row>
    <row r="199" spans="2:6" s="31" customFormat="1" ht="13.9" hidden="1" x14ac:dyDescent="0.25">
      <c r="B199" s="29"/>
      <c r="C199" s="27"/>
      <c r="D199" s="27"/>
      <c r="E199" s="30"/>
      <c r="F199" s="30"/>
    </row>
    <row r="200" spans="2:6" s="31" customFormat="1" ht="13.9" hidden="1" x14ac:dyDescent="0.25">
      <c r="B200" s="29"/>
      <c r="C200" s="27"/>
      <c r="D200" s="27"/>
      <c r="E200" s="30"/>
      <c r="F200" s="30"/>
    </row>
    <row r="201" spans="2:6" s="31" customFormat="1" ht="13.9" hidden="1" x14ac:dyDescent="0.25">
      <c r="B201" s="29"/>
      <c r="C201" s="27"/>
      <c r="D201" s="27"/>
      <c r="E201" s="30"/>
      <c r="F201" s="30"/>
    </row>
    <row r="202" spans="2:6" s="31" customFormat="1" ht="13.9" hidden="1" x14ac:dyDescent="0.25">
      <c r="B202" s="29"/>
      <c r="C202" s="27"/>
      <c r="D202" s="27"/>
      <c r="E202" s="30"/>
      <c r="F202" s="30"/>
    </row>
    <row r="203" spans="2:6" s="31" customFormat="1" ht="13.9" hidden="1" x14ac:dyDescent="0.25">
      <c r="B203" s="29"/>
      <c r="C203" s="27"/>
      <c r="D203" s="27"/>
      <c r="E203" s="30"/>
      <c r="F203" s="30"/>
    </row>
    <row r="204" spans="2:6" s="31" customFormat="1" ht="13.9" hidden="1" x14ac:dyDescent="0.25">
      <c r="B204" s="29"/>
      <c r="C204" s="27"/>
      <c r="D204" s="27"/>
      <c r="E204" s="30"/>
      <c r="F204" s="30"/>
    </row>
    <row r="205" spans="2:6" s="31" customFormat="1" ht="13.9" hidden="1" x14ac:dyDescent="0.25">
      <c r="B205" s="29"/>
      <c r="C205" s="27"/>
      <c r="D205" s="27"/>
      <c r="E205" s="30"/>
      <c r="F205" s="30"/>
    </row>
    <row r="206" spans="2:6" s="31" customFormat="1" ht="13.9" hidden="1" x14ac:dyDescent="0.25">
      <c r="B206" s="29"/>
      <c r="C206" s="27"/>
      <c r="D206" s="27"/>
      <c r="E206" s="30"/>
      <c r="F206" s="30"/>
    </row>
    <row r="207" spans="2:6" s="31" customFormat="1" ht="13.9" hidden="1" x14ac:dyDescent="0.25">
      <c r="B207" s="29"/>
      <c r="C207" s="27"/>
      <c r="D207" s="27"/>
      <c r="E207" s="30"/>
      <c r="F207" s="30"/>
    </row>
    <row r="208" spans="2:6" s="31" customFormat="1" ht="13.9" hidden="1" x14ac:dyDescent="0.25">
      <c r="B208" s="29"/>
      <c r="C208" s="27"/>
      <c r="D208" s="27"/>
      <c r="E208" s="30"/>
      <c r="F208" s="30"/>
    </row>
    <row r="209" spans="2:6" s="31" customFormat="1" ht="13.9" hidden="1" x14ac:dyDescent="0.25">
      <c r="B209" s="29"/>
      <c r="C209" s="27"/>
      <c r="D209" s="27"/>
      <c r="E209" s="30"/>
      <c r="F209" s="30"/>
    </row>
    <row r="210" spans="2:6" s="31" customFormat="1" ht="13.9" hidden="1" x14ac:dyDescent="0.25">
      <c r="B210" s="29"/>
      <c r="C210" s="27"/>
      <c r="D210" s="27"/>
      <c r="E210" s="30"/>
      <c r="F210" s="30"/>
    </row>
    <row r="211" spans="2:6" s="31" customFormat="1" ht="13.9" hidden="1" x14ac:dyDescent="0.25">
      <c r="B211" s="29"/>
      <c r="C211" s="27"/>
      <c r="D211" s="27"/>
      <c r="E211" s="30"/>
      <c r="F211" s="30"/>
    </row>
    <row r="212" spans="2:6" s="31" customFormat="1" ht="13.9" hidden="1" x14ac:dyDescent="0.25">
      <c r="B212" s="29"/>
      <c r="C212" s="27"/>
      <c r="D212" s="27"/>
      <c r="E212" s="30"/>
      <c r="F212" s="30"/>
    </row>
    <row r="213" spans="2:6" s="31" customFormat="1" ht="13.9" hidden="1" x14ac:dyDescent="0.25">
      <c r="B213" s="29"/>
      <c r="C213" s="27"/>
      <c r="D213" s="27"/>
      <c r="E213" s="30"/>
      <c r="F213" s="30"/>
    </row>
    <row r="214" spans="2:6" s="31" customFormat="1" ht="13.9" hidden="1" x14ac:dyDescent="0.25">
      <c r="B214" s="29"/>
      <c r="C214" s="27"/>
      <c r="D214" s="27"/>
      <c r="E214" s="30"/>
      <c r="F214" s="30"/>
    </row>
    <row r="215" spans="2:6" s="31" customFormat="1" ht="13.9" hidden="1" x14ac:dyDescent="0.25">
      <c r="B215" s="29"/>
      <c r="C215" s="27"/>
      <c r="D215" s="27"/>
      <c r="E215" s="30"/>
      <c r="F215" s="30"/>
    </row>
    <row r="216" spans="2:6" s="31" customFormat="1" ht="13.9" hidden="1" x14ac:dyDescent="0.25">
      <c r="B216" s="29"/>
      <c r="C216" s="27"/>
      <c r="D216" s="27"/>
      <c r="E216" s="30"/>
      <c r="F216" s="30"/>
    </row>
    <row r="217" spans="2:6" s="31" customFormat="1" ht="13.9" hidden="1" x14ac:dyDescent="0.25">
      <c r="B217" s="29"/>
      <c r="C217" s="27"/>
      <c r="D217" s="27"/>
      <c r="E217" s="30"/>
      <c r="F217" s="30"/>
    </row>
    <row r="218" spans="2:6" s="31" customFormat="1" ht="13.9" hidden="1" x14ac:dyDescent="0.25">
      <c r="B218" s="29"/>
      <c r="C218" s="27"/>
      <c r="D218" s="27"/>
      <c r="E218" s="30"/>
      <c r="F218" s="30"/>
    </row>
    <row r="219" spans="2:6" s="31" customFormat="1" ht="13.9" hidden="1" x14ac:dyDescent="0.25">
      <c r="B219" s="29"/>
      <c r="C219" s="27"/>
      <c r="D219" s="27"/>
      <c r="E219" s="30"/>
      <c r="F219" s="30"/>
    </row>
    <row r="220" spans="2:6" s="31" customFormat="1" ht="13.9" hidden="1" x14ac:dyDescent="0.25">
      <c r="B220" s="29"/>
      <c r="C220" s="27"/>
      <c r="D220" s="27"/>
      <c r="E220" s="30"/>
      <c r="F220" s="30"/>
    </row>
    <row r="221" spans="2:6" s="31" customFormat="1" ht="13.9" hidden="1" x14ac:dyDescent="0.25">
      <c r="B221" s="29"/>
      <c r="C221" s="27"/>
      <c r="D221" s="27"/>
      <c r="E221" s="30"/>
      <c r="F221" s="30"/>
    </row>
    <row r="222" spans="2:6" s="31" customFormat="1" ht="13.9" hidden="1" x14ac:dyDescent="0.25">
      <c r="B222" s="29"/>
      <c r="C222" s="27"/>
      <c r="D222" s="27"/>
      <c r="E222" s="30"/>
      <c r="F222" s="30"/>
    </row>
    <row r="223" spans="2:6" s="31" customFormat="1" ht="13.9" hidden="1" x14ac:dyDescent="0.25">
      <c r="B223" s="29"/>
      <c r="C223" s="27"/>
      <c r="D223" s="27"/>
      <c r="E223" s="30"/>
      <c r="F223" s="30"/>
    </row>
    <row r="224" spans="2:6" s="31" customFormat="1" ht="13.9" hidden="1" x14ac:dyDescent="0.25">
      <c r="B224" s="29"/>
      <c r="C224" s="27"/>
      <c r="D224" s="27"/>
      <c r="E224" s="30"/>
      <c r="F224" s="30"/>
    </row>
    <row r="225" spans="2:6" s="31" customFormat="1" ht="13.9" hidden="1" x14ac:dyDescent="0.25">
      <c r="B225" s="29"/>
      <c r="C225" s="27"/>
      <c r="D225" s="27"/>
      <c r="E225" s="30"/>
      <c r="F225" s="30"/>
    </row>
    <row r="226" spans="2:6" s="31" customFormat="1" ht="13.9" hidden="1" x14ac:dyDescent="0.25">
      <c r="B226" s="29"/>
      <c r="C226" s="27"/>
      <c r="D226" s="27"/>
      <c r="E226" s="30"/>
      <c r="F226" s="30"/>
    </row>
    <row r="227" spans="2:6" s="31" customFormat="1" ht="13.9" hidden="1" x14ac:dyDescent="0.25">
      <c r="B227" s="29"/>
      <c r="C227" s="27"/>
      <c r="D227" s="27"/>
      <c r="E227" s="30"/>
      <c r="F227" s="30"/>
    </row>
    <row r="228" spans="2:6" s="31" customFormat="1" ht="13.9" hidden="1" x14ac:dyDescent="0.25">
      <c r="B228" s="29"/>
      <c r="C228" s="27"/>
      <c r="D228" s="27"/>
      <c r="E228" s="30"/>
      <c r="F228" s="30"/>
    </row>
    <row r="229" spans="2:6" s="31" customFormat="1" ht="13.9" hidden="1" x14ac:dyDescent="0.25">
      <c r="B229" s="29"/>
      <c r="C229" s="27"/>
      <c r="D229" s="27"/>
      <c r="E229" s="30"/>
      <c r="F229" s="30"/>
    </row>
    <row r="230" spans="2:6" s="31" customFormat="1" ht="13.9" hidden="1" x14ac:dyDescent="0.25">
      <c r="B230" s="29"/>
      <c r="C230" s="27"/>
      <c r="D230" s="27"/>
      <c r="E230" s="30"/>
      <c r="F230" s="30"/>
    </row>
    <row r="231" spans="2:6" s="31" customFormat="1" ht="13.9" hidden="1" x14ac:dyDescent="0.25">
      <c r="B231" s="29"/>
      <c r="C231" s="27"/>
      <c r="D231" s="27"/>
      <c r="E231" s="30"/>
      <c r="F231" s="30"/>
    </row>
    <row r="232" spans="2:6" s="31" customFormat="1" ht="13.9" hidden="1" x14ac:dyDescent="0.25">
      <c r="B232" s="29"/>
      <c r="C232" s="27"/>
      <c r="D232" s="27"/>
      <c r="E232" s="30"/>
      <c r="F232" s="30"/>
    </row>
    <row r="233" spans="2:6" s="31" customFormat="1" ht="13.9" hidden="1" x14ac:dyDescent="0.25">
      <c r="B233" s="29"/>
      <c r="C233" s="27"/>
      <c r="D233" s="27"/>
      <c r="E233" s="30"/>
      <c r="F233" s="30"/>
    </row>
    <row r="234" spans="2:6" s="31" customFormat="1" ht="13.9" hidden="1" x14ac:dyDescent="0.25">
      <c r="B234" s="29"/>
      <c r="C234" s="27"/>
      <c r="D234" s="27"/>
      <c r="E234" s="30"/>
      <c r="F234" s="30"/>
    </row>
    <row r="235" spans="2:6" s="31" customFormat="1" ht="13.9" hidden="1" x14ac:dyDescent="0.25">
      <c r="B235" s="29"/>
      <c r="C235" s="27"/>
      <c r="D235" s="27"/>
      <c r="E235" s="30"/>
      <c r="F235" s="30"/>
    </row>
    <row r="236" spans="2:6" s="31" customFormat="1" ht="13.9" hidden="1" x14ac:dyDescent="0.25">
      <c r="B236" s="29"/>
      <c r="C236" s="27"/>
      <c r="D236" s="27"/>
      <c r="E236" s="30"/>
      <c r="F236" s="30"/>
    </row>
    <row r="237" spans="2:6" s="31" customFormat="1" ht="13.9" hidden="1" x14ac:dyDescent="0.25">
      <c r="B237" s="29"/>
      <c r="C237" s="27"/>
      <c r="D237" s="27"/>
      <c r="E237" s="30"/>
      <c r="F237" s="30"/>
    </row>
    <row r="238" spans="2:6" s="31" customFormat="1" ht="13.9" hidden="1" x14ac:dyDescent="0.25">
      <c r="B238" s="29"/>
      <c r="C238" s="27"/>
      <c r="D238" s="27"/>
      <c r="E238" s="30"/>
      <c r="F238" s="30"/>
    </row>
    <row r="239" spans="2:6" s="31" customFormat="1" ht="13.9" hidden="1" x14ac:dyDescent="0.25">
      <c r="B239" s="29"/>
      <c r="C239" s="27"/>
      <c r="D239" s="27"/>
      <c r="E239" s="30"/>
      <c r="F239" s="30"/>
    </row>
    <row r="240" spans="2:6" s="31" customFormat="1" ht="13.9" hidden="1" x14ac:dyDescent="0.25">
      <c r="B240" s="29"/>
      <c r="C240" s="27"/>
      <c r="D240" s="27"/>
      <c r="E240" s="30"/>
      <c r="F240" s="30"/>
    </row>
    <row r="241" spans="2:6" s="31" customFormat="1" ht="13.9" hidden="1" x14ac:dyDescent="0.25">
      <c r="B241" s="29"/>
      <c r="C241" s="27"/>
      <c r="D241" s="27"/>
      <c r="E241" s="30"/>
      <c r="F241" s="30"/>
    </row>
    <row r="242" spans="2:6" s="31" customFormat="1" ht="13.9" hidden="1" x14ac:dyDescent="0.25">
      <c r="B242" s="29"/>
      <c r="C242" s="27"/>
      <c r="D242" s="27"/>
      <c r="E242" s="30"/>
      <c r="F242" s="30"/>
    </row>
    <row r="243" spans="2:6" s="31" customFormat="1" ht="13.9" hidden="1" x14ac:dyDescent="0.25">
      <c r="B243" s="29"/>
      <c r="C243" s="27"/>
      <c r="D243" s="27"/>
      <c r="E243" s="30"/>
      <c r="F243" s="30"/>
    </row>
    <row r="244" spans="2:6" s="31" customFormat="1" ht="13.9" hidden="1" x14ac:dyDescent="0.25">
      <c r="B244" s="29"/>
      <c r="C244" s="27"/>
      <c r="D244" s="27"/>
      <c r="E244" s="30"/>
      <c r="F244" s="30"/>
    </row>
    <row r="245" spans="2:6" s="31" customFormat="1" ht="13.9" hidden="1" x14ac:dyDescent="0.25">
      <c r="B245" s="29"/>
      <c r="C245" s="27"/>
      <c r="D245" s="27"/>
      <c r="E245" s="30"/>
      <c r="F245" s="30"/>
    </row>
    <row r="246" spans="2:6" s="31" customFormat="1" ht="13.9" hidden="1" x14ac:dyDescent="0.25">
      <c r="B246" s="29"/>
      <c r="C246" s="27"/>
      <c r="D246" s="27"/>
      <c r="E246" s="30"/>
      <c r="F246" s="30"/>
    </row>
    <row r="247" spans="2:6" s="31" customFormat="1" ht="13.9" hidden="1" x14ac:dyDescent="0.25">
      <c r="B247" s="29"/>
      <c r="C247" s="27"/>
      <c r="D247" s="27"/>
      <c r="E247" s="30"/>
      <c r="F247" s="30"/>
    </row>
    <row r="248" spans="2:6" s="31" customFormat="1" ht="13.9" hidden="1" x14ac:dyDescent="0.25">
      <c r="B248" s="29"/>
      <c r="C248" s="27"/>
      <c r="D248" s="27"/>
      <c r="E248" s="30"/>
      <c r="F248" s="30"/>
    </row>
    <row r="249" spans="2:6" s="31" customFormat="1" ht="13.9" hidden="1" x14ac:dyDescent="0.25">
      <c r="B249" s="29"/>
      <c r="C249" s="27"/>
      <c r="D249" s="27"/>
      <c r="E249" s="30"/>
      <c r="F249" s="30"/>
    </row>
    <row r="250" spans="2:6" s="31" customFormat="1" ht="13.9" hidden="1" x14ac:dyDescent="0.25">
      <c r="B250" s="29"/>
      <c r="C250" s="27"/>
      <c r="D250" s="27"/>
      <c r="E250" s="30"/>
      <c r="F250" s="30"/>
    </row>
    <row r="251" spans="2:6" s="31" customFormat="1" ht="13.9" hidden="1" x14ac:dyDescent="0.25">
      <c r="B251" s="29"/>
      <c r="C251" s="27"/>
      <c r="D251" s="27"/>
      <c r="E251" s="30"/>
      <c r="F251" s="30"/>
    </row>
    <row r="252" spans="2:6" s="31" customFormat="1" ht="13.9" hidden="1" x14ac:dyDescent="0.25">
      <c r="B252" s="29"/>
      <c r="C252" s="27"/>
      <c r="D252" s="27"/>
      <c r="E252" s="30"/>
      <c r="F252" s="30"/>
    </row>
    <row r="253" spans="2:6" s="31" customFormat="1" ht="13.9" hidden="1" x14ac:dyDescent="0.25">
      <c r="B253" s="29"/>
      <c r="C253" s="27"/>
      <c r="D253" s="27"/>
      <c r="E253" s="30"/>
      <c r="F253" s="30"/>
    </row>
    <row r="254" spans="2:6" s="31" customFormat="1" ht="13.9" hidden="1" x14ac:dyDescent="0.25">
      <c r="B254" s="29"/>
      <c r="C254" s="27"/>
      <c r="D254" s="27"/>
      <c r="E254" s="30"/>
      <c r="F254" s="30"/>
    </row>
    <row r="255" spans="2:6" s="31" customFormat="1" ht="13.9" hidden="1" x14ac:dyDescent="0.25">
      <c r="B255" s="29"/>
      <c r="C255" s="27"/>
      <c r="D255" s="27"/>
      <c r="E255" s="30"/>
      <c r="F255" s="30"/>
    </row>
    <row r="256" spans="2:6" s="31" customFormat="1" ht="13.9" hidden="1" x14ac:dyDescent="0.25">
      <c r="B256" s="29"/>
      <c r="C256" s="27"/>
      <c r="D256" s="27"/>
      <c r="E256" s="30"/>
      <c r="F256" s="30"/>
    </row>
    <row r="257" spans="2:6" s="31" customFormat="1" ht="13.9" hidden="1" x14ac:dyDescent="0.25">
      <c r="B257" s="29"/>
      <c r="C257" s="27"/>
      <c r="D257" s="27"/>
      <c r="E257" s="30"/>
      <c r="F257" s="30"/>
    </row>
    <row r="258" spans="2:6" s="31" customFormat="1" ht="13.9" hidden="1" x14ac:dyDescent="0.25">
      <c r="B258" s="29"/>
      <c r="C258" s="27"/>
      <c r="D258" s="27"/>
      <c r="E258" s="30"/>
      <c r="F258" s="30"/>
    </row>
    <row r="259" spans="2:6" s="31" customFormat="1" ht="13.9" hidden="1" x14ac:dyDescent="0.25">
      <c r="B259" s="29"/>
      <c r="C259" s="27"/>
      <c r="D259" s="27"/>
      <c r="E259" s="30"/>
      <c r="F259" s="30"/>
    </row>
    <row r="260" spans="2:6" s="31" customFormat="1" ht="13.9" hidden="1" x14ac:dyDescent="0.25">
      <c r="B260" s="29"/>
      <c r="C260" s="27"/>
      <c r="D260" s="27"/>
      <c r="E260" s="30"/>
      <c r="F260" s="30"/>
    </row>
    <row r="261" spans="2:6" s="31" customFormat="1" ht="13.9" hidden="1" x14ac:dyDescent="0.25">
      <c r="B261" s="29"/>
      <c r="C261" s="27"/>
      <c r="D261" s="27"/>
      <c r="E261" s="30"/>
      <c r="F261" s="30"/>
    </row>
    <row r="262" spans="2:6" s="31" customFormat="1" ht="13.9" hidden="1" x14ac:dyDescent="0.25">
      <c r="B262" s="29"/>
      <c r="C262" s="27"/>
      <c r="D262" s="27"/>
      <c r="E262" s="30"/>
      <c r="F262" s="30"/>
    </row>
    <row r="263" spans="2:6" s="31" customFormat="1" ht="13.9" hidden="1" x14ac:dyDescent="0.25">
      <c r="B263" s="29"/>
      <c r="C263" s="27"/>
      <c r="D263" s="27"/>
      <c r="E263" s="30"/>
      <c r="F263" s="30"/>
    </row>
    <row r="264" spans="2:6" s="31" customFormat="1" ht="13.9" hidden="1" x14ac:dyDescent="0.25">
      <c r="B264" s="29"/>
      <c r="C264" s="27"/>
      <c r="D264" s="27"/>
      <c r="E264" s="30"/>
      <c r="F264" s="30"/>
    </row>
    <row r="265" spans="2:6" s="31" customFormat="1" ht="13.9" hidden="1" x14ac:dyDescent="0.25">
      <c r="B265" s="29"/>
      <c r="C265" s="27"/>
      <c r="D265" s="27"/>
      <c r="E265" s="30"/>
      <c r="F265" s="30"/>
    </row>
    <row r="266" spans="2:6" s="31" customFormat="1" ht="13.9" hidden="1" x14ac:dyDescent="0.25">
      <c r="B266" s="29"/>
      <c r="C266" s="27"/>
      <c r="D266" s="27"/>
      <c r="E266" s="30"/>
      <c r="F266" s="30"/>
    </row>
    <row r="267" spans="2:6" s="31" customFormat="1" ht="13.9" hidden="1" x14ac:dyDescent="0.25">
      <c r="B267" s="29"/>
      <c r="C267" s="27"/>
      <c r="D267" s="27"/>
      <c r="E267" s="30"/>
      <c r="F267" s="30"/>
    </row>
    <row r="268" spans="2:6" s="31" customFormat="1" ht="13.9" hidden="1" x14ac:dyDescent="0.25">
      <c r="B268" s="29"/>
      <c r="C268" s="27"/>
      <c r="D268" s="27"/>
      <c r="E268" s="30"/>
      <c r="F268" s="30"/>
    </row>
    <row r="269" spans="2:6" s="31" customFormat="1" ht="13.9" hidden="1" x14ac:dyDescent="0.25">
      <c r="B269" s="29"/>
      <c r="C269" s="27"/>
      <c r="D269" s="27"/>
      <c r="E269" s="30"/>
      <c r="F269" s="30"/>
    </row>
    <row r="270" spans="2:6" s="31" customFormat="1" ht="13.9" hidden="1" x14ac:dyDescent="0.25">
      <c r="B270" s="29"/>
      <c r="C270" s="27"/>
      <c r="D270" s="27"/>
      <c r="E270" s="30"/>
      <c r="F270" s="30"/>
    </row>
    <row r="271" spans="2:6" s="31" customFormat="1" ht="13.9" hidden="1" x14ac:dyDescent="0.25">
      <c r="B271" s="29"/>
      <c r="C271" s="27"/>
      <c r="D271" s="27"/>
      <c r="E271" s="30"/>
      <c r="F271" s="30"/>
    </row>
    <row r="272" spans="2:6" s="31" customFormat="1" ht="13.9" hidden="1" x14ac:dyDescent="0.25">
      <c r="B272" s="29"/>
      <c r="C272" s="27"/>
      <c r="D272" s="27"/>
      <c r="E272" s="30"/>
      <c r="F272" s="30"/>
    </row>
    <row r="273" spans="2:6" s="31" customFormat="1" ht="13.9" hidden="1" x14ac:dyDescent="0.25">
      <c r="B273" s="29"/>
      <c r="C273" s="27"/>
      <c r="D273" s="27"/>
      <c r="E273" s="30"/>
      <c r="F273" s="30"/>
    </row>
    <row r="274" spans="2:6" s="31" customFormat="1" ht="13.9" hidden="1" x14ac:dyDescent="0.25">
      <c r="B274" s="29"/>
      <c r="C274" s="27"/>
      <c r="D274" s="27"/>
      <c r="E274" s="30"/>
      <c r="F274" s="30"/>
    </row>
    <row r="275" spans="2:6" s="31" customFormat="1" ht="13.9" hidden="1" x14ac:dyDescent="0.25">
      <c r="B275" s="29"/>
      <c r="C275" s="27"/>
      <c r="D275" s="27"/>
      <c r="E275" s="30"/>
      <c r="F275" s="30"/>
    </row>
    <row r="276" spans="2:6" s="31" customFormat="1" ht="13.9" hidden="1" x14ac:dyDescent="0.25">
      <c r="B276" s="29"/>
      <c r="C276" s="27"/>
      <c r="D276" s="27"/>
      <c r="E276" s="30"/>
      <c r="F276" s="30"/>
    </row>
    <row r="277" spans="2:6" s="31" customFormat="1" ht="13.9" hidden="1" x14ac:dyDescent="0.25">
      <c r="B277" s="29"/>
      <c r="C277" s="27"/>
      <c r="D277" s="27"/>
      <c r="E277" s="30"/>
      <c r="F277" s="30"/>
    </row>
    <row r="278" spans="2:6" s="31" customFormat="1" ht="13.9" hidden="1" x14ac:dyDescent="0.25">
      <c r="B278" s="29"/>
      <c r="C278" s="27"/>
      <c r="D278" s="27"/>
      <c r="E278" s="30"/>
      <c r="F278" s="30"/>
    </row>
    <row r="279" spans="2:6" s="31" customFormat="1" ht="13.9" hidden="1" x14ac:dyDescent="0.25">
      <c r="B279" s="29"/>
      <c r="C279" s="27"/>
      <c r="D279" s="27"/>
      <c r="E279" s="30"/>
      <c r="F279" s="30"/>
    </row>
    <row r="280" spans="2:6" s="31" customFormat="1" ht="13.9" hidden="1" x14ac:dyDescent="0.25">
      <c r="B280" s="29"/>
      <c r="C280" s="27"/>
      <c r="D280" s="27"/>
      <c r="E280" s="30"/>
      <c r="F280" s="30"/>
    </row>
    <row r="281" spans="2:6" s="31" customFormat="1" ht="13.9" hidden="1" x14ac:dyDescent="0.25">
      <c r="B281" s="29"/>
      <c r="C281" s="27"/>
      <c r="D281" s="27"/>
      <c r="E281" s="30"/>
      <c r="F281" s="30"/>
    </row>
    <row r="282" spans="2:6" s="31" customFormat="1" ht="13.9" hidden="1" x14ac:dyDescent="0.25">
      <c r="B282" s="29"/>
      <c r="C282" s="27"/>
      <c r="D282" s="27"/>
      <c r="E282" s="30"/>
      <c r="F282" s="30"/>
    </row>
    <row r="283" spans="2:6" s="31" customFormat="1" ht="13.9" hidden="1" x14ac:dyDescent="0.25">
      <c r="B283" s="29"/>
      <c r="C283" s="27"/>
      <c r="D283" s="27"/>
      <c r="E283" s="30"/>
      <c r="F283" s="30"/>
    </row>
    <row r="284" spans="2:6" s="31" customFormat="1" ht="13.9" hidden="1" x14ac:dyDescent="0.25">
      <c r="B284" s="29"/>
      <c r="C284" s="27"/>
      <c r="D284" s="27"/>
      <c r="E284" s="30"/>
      <c r="F284" s="30"/>
    </row>
    <row r="285" spans="2:6" s="31" customFormat="1" ht="13.9" hidden="1" x14ac:dyDescent="0.25">
      <c r="B285" s="29"/>
      <c r="C285" s="27"/>
      <c r="D285" s="27"/>
      <c r="E285" s="30"/>
      <c r="F285" s="30"/>
    </row>
    <row r="286" spans="2:6" s="31" customFormat="1" ht="13.9" hidden="1" x14ac:dyDescent="0.25">
      <c r="B286" s="29"/>
      <c r="C286" s="27"/>
      <c r="D286" s="27"/>
      <c r="E286" s="30"/>
      <c r="F286" s="30"/>
    </row>
    <row r="287" spans="2:6" s="31" customFormat="1" ht="13.9" hidden="1" x14ac:dyDescent="0.25">
      <c r="B287" s="29"/>
      <c r="C287" s="27"/>
      <c r="D287" s="27"/>
      <c r="E287" s="30"/>
      <c r="F287" s="30"/>
    </row>
    <row r="288" spans="2:6" s="31" customFormat="1" ht="13.9" hidden="1" x14ac:dyDescent="0.25">
      <c r="B288" s="29"/>
      <c r="C288" s="27"/>
      <c r="D288" s="27"/>
      <c r="E288" s="30"/>
      <c r="F288" s="30"/>
    </row>
    <row r="289" spans="2:6" s="31" customFormat="1" ht="13.9" hidden="1" x14ac:dyDescent="0.25">
      <c r="B289" s="29"/>
      <c r="C289" s="27"/>
      <c r="D289" s="27"/>
      <c r="E289" s="30"/>
      <c r="F289" s="30"/>
    </row>
    <row r="290" spans="2:6" s="31" customFormat="1" ht="13.9" hidden="1" x14ac:dyDescent="0.25">
      <c r="B290" s="29"/>
      <c r="C290" s="27"/>
      <c r="D290" s="27"/>
      <c r="E290" s="30"/>
      <c r="F290" s="30"/>
    </row>
    <row r="291" spans="2:6" s="31" customFormat="1" ht="13.9" hidden="1" x14ac:dyDescent="0.25">
      <c r="B291" s="29"/>
      <c r="C291" s="27"/>
      <c r="D291" s="27"/>
      <c r="E291" s="30"/>
      <c r="F291" s="30"/>
    </row>
    <row r="292" spans="2:6" s="31" customFormat="1" ht="13.9" hidden="1" x14ac:dyDescent="0.25">
      <c r="B292" s="29"/>
      <c r="C292" s="27"/>
      <c r="D292" s="27"/>
      <c r="E292" s="30"/>
      <c r="F292" s="30"/>
    </row>
    <row r="293" spans="2:6" s="31" customFormat="1" ht="13.9" hidden="1" x14ac:dyDescent="0.25">
      <c r="B293" s="29"/>
      <c r="C293" s="27"/>
      <c r="D293" s="27"/>
      <c r="E293" s="30"/>
      <c r="F293" s="30"/>
    </row>
    <row r="294" spans="2:6" s="31" customFormat="1" ht="13.9" hidden="1" x14ac:dyDescent="0.25">
      <c r="B294" s="29"/>
      <c r="C294" s="27"/>
      <c r="D294" s="27"/>
      <c r="E294" s="30"/>
      <c r="F294" s="30"/>
    </row>
    <row r="295" spans="2:6" s="31" customFormat="1" ht="13.9" hidden="1" x14ac:dyDescent="0.25">
      <c r="B295" s="29"/>
      <c r="C295" s="27"/>
      <c r="D295" s="27"/>
      <c r="E295" s="30"/>
      <c r="F295" s="30"/>
    </row>
    <row r="296" spans="2:6" s="31" customFormat="1" ht="13.9" hidden="1" x14ac:dyDescent="0.25">
      <c r="B296" s="29"/>
      <c r="C296" s="27"/>
      <c r="D296" s="27"/>
      <c r="E296" s="30"/>
      <c r="F296" s="30"/>
    </row>
    <row r="297" spans="2:6" s="31" customFormat="1" ht="13.9" hidden="1" x14ac:dyDescent="0.25">
      <c r="B297" s="29"/>
      <c r="C297" s="27"/>
      <c r="D297" s="27"/>
      <c r="E297" s="30"/>
      <c r="F297" s="30"/>
    </row>
    <row r="298" spans="2:6" s="31" customFormat="1" ht="13.9" hidden="1" x14ac:dyDescent="0.25">
      <c r="B298" s="29"/>
      <c r="C298" s="27"/>
      <c r="D298" s="27"/>
      <c r="E298" s="30"/>
      <c r="F298" s="30"/>
    </row>
    <row r="299" spans="2:6" s="31" customFormat="1" ht="13.9" hidden="1" x14ac:dyDescent="0.25">
      <c r="B299" s="29"/>
      <c r="C299" s="27"/>
      <c r="D299" s="27"/>
      <c r="E299" s="30"/>
      <c r="F299" s="30"/>
    </row>
    <row r="300" spans="2:6" s="31" customFormat="1" ht="13.9" hidden="1" x14ac:dyDescent="0.25">
      <c r="B300" s="29"/>
      <c r="C300" s="27"/>
      <c r="D300" s="27"/>
      <c r="E300" s="30"/>
      <c r="F300" s="30"/>
    </row>
    <row r="301" spans="2:6" s="31" customFormat="1" ht="13.9" hidden="1" x14ac:dyDescent="0.25">
      <c r="B301" s="29"/>
      <c r="C301" s="27"/>
      <c r="D301" s="27"/>
      <c r="E301" s="30"/>
      <c r="F301" s="30"/>
    </row>
    <row r="302" spans="2:6" s="31" customFormat="1" ht="13.9" hidden="1" x14ac:dyDescent="0.25">
      <c r="B302" s="29"/>
      <c r="C302" s="27"/>
      <c r="D302" s="27"/>
      <c r="E302" s="30"/>
      <c r="F302" s="30"/>
    </row>
    <row r="303" spans="2:6" s="31" customFormat="1" ht="13.9" hidden="1" x14ac:dyDescent="0.25">
      <c r="B303" s="29"/>
      <c r="C303" s="27"/>
      <c r="D303" s="27"/>
      <c r="E303" s="30"/>
      <c r="F303" s="30"/>
    </row>
    <row r="304" spans="2:6" s="31" customFormat="1" ht="13.9" hidden="1" x14ac:dyDescent="0.25">
      <c r="B304" s="29"/>
      <c r="C304" s="27"/>
      <c r="D304" s="27"/>
      <c r="E304" s="30"/>
      <c r="F304" s="30"/>
    </row>
    <row r="305" spans="2:6" s="31" customFormat="1" ht="13.9" hidden="1" x14ac:dyDescent="0.25">
      <c r="B305" s="29"/>
      <c r="C305" s="27"/>
      <c r="D305" s="27"/>
      <c r="E305" s="30"/>
      <c r="F305" s="30"/>
    </row>
    <row r="306" spans="2:6" s="31" customFormat="1" ht="13.9" hidden="1" x14ac:dyDescent="0.25">
      <c r="B306" s="29"/>
      <c r="C306" s="27"/>
      <c r="D306" s="27"/>
      <c r="E306" s="30"/>
      <c r="F306" s="30"/>
    </row>
    <row r="307" spans="2:6" s="31" customFormat="1" ht="13.9" hidden="1" x14ac:dyDescent="0.25">
      <c r="B307" s="29"/>
      <c r="C307" s="27"/>
      <c r="D307" s="27"/>
      <c r="E307" s="30"/>
      <c r="F307" s="30"/>
    </row>
    <row r="308" spans="2:6" s="31" customFormat="1" ht="13.9" hidden="1" x14ac:dyDescent="0.25">
      <c r="B308" s="29"/>
      <c r="C308" s="27"/>
      <c r="D308" s="27"/>
      <c r="E308" s="30"/>
      <c r="F308" s="30"/>
    </row>
    <row r="309" spans="2:6" s="31" customFormat="1" ht="13.9" hidden="1" x14ac:dyDescent="0.25">
      <c r="B309" s="29"/>
      <c r="C309" s="27"/>
      <c r="D309" s="27"/>
      <c r="E309" s="30"/>
      <c r="F309" s="30"/>
    </row>
    <row r="310" spans="2:6" s="31" customFormat="1" ht="13.9" hidden="1" x14ac:dyDescent="0.25">
      <c r="B310" s="29"/>
      <c r="C310" s="27"/>
      <c r="D310" s="27"/>
      <c r="E310" s="30"/>
      <c r="F310" s="30"/>
    </row>
    <row r="311" spans="2:6" s="31" customFormat="1" ht="13.9" hidden="1" x14ac:dyDescent="0.25">
      <c r="B311" s="29"/>
      <c r="C311" s="27"/>
      <c r="D311" s="27"/>
      <c r="E311" s="30"/>
      <c r="F311" s="30"/>
    </row>
    <row r="312" spans="2:6" s="31" customFormat="1" ht="13.9" hidden="1" x14ac:dyDescent="0.25">
      <c r="B312" s="29"/>
      <c r="C312" s="27"/>
      <c r="D312" s="27"/>
      <c r="E312" s="30"/>
      <c r="F312" s="30"/>
    </row>
    <row r="313" spans="2:6" s="31" customFormat="1" ht="13.9" hidden="1" x14ac:dyDescent="0.25">
      <c r="B313" s="29"/>
      <c r="C313" s="27"/>
      <c r="D313" s="27"/>
      <c r="E313" s="30"/>
      <c r="F313" s="30"/>
    </row>
    <row r="314" spans="2:6" s="31" customFormat="1" ht="13.9" hidden="1" x14ac:dyDescent="0.25">
      <c r="B314" s="29"/>
      <c r="C314" s="27"/>
      <c r="D314" s="27"/>
      <c r="E314" s="30"/>
      <c r="F314" s="30"/>
    </row>
    <row r="315" spans="2:6" s="31" customFormat="1" ht="13.9" hidden="1" x14ac:dyDescent="0.25">
      <c r="B315" s="29"/>
      <c r="C315" s="27"/>
      <c r="D315" s="27"/>
      <c r="E315" s="30"/>
      <c r="F315" s="30"/>
    </row>
    <row r="316" spans="2:6" s="31" customFormat="1" ht="13.9" hidden="1" x14ac:dyDescent="0.25">
      <c r="B316" s="29"/>
      <c r="C316" s="27"/>
      <c r="D316" s="27"/>
      <c r="E316" s="30"/>
      <c r="F316" s="30"/>
    </row>
    <row r="317" spans="2:6" s="31" customFormat="1" ht="13.9" hidden="1" x14ac:dyDescent="0.25">
      <c r="B317" s="29"/>
      <c r="C317" s="27"/>
      <c r="D317" s="27"/>
      <c r="E317" s="30"/>
      <c r="F317" s="30"/>
    </row>
    <row r="318" spans="2:6" s="31" customFormat="1" ht="13.9" hidden="1" x14ac:dyDescent="0.25">
      <c r="B318" s="29"/>
      <c r="C318" s="27"/>
      <c r="D318" s="27"/>
      <c r="E318" s="30"/>
      <c r="F318" s="30"/>
    </row>
    <row r="319" spans="2:6" s="31" customFormat="1" ht="13.9" hidden="1" x14ac:dyDescent="0.25">
      <c r="B319" s="29"/>
      <c r="C319" s="27"/>
      <c r="D319" s="27"/>
      <c r="E319" s="30"/>
      <c r="F319" s="30"/>
    </row>
    <row r="320" spans="2:6" s="31" customFormat="1" ht="13.9" hidden="1" x14ac:dyDescent="0.25">
      <c r="B320" s="29"/>
      <c r="C320" s="27"/>
      <c r="D320" s="27"/>
      <c r="E320" s="30"/>
      <c r="F320" s="30"/>
    </row>
    <row r="321" spans="2:6" s="31" customFormat="1" ht="13.9" hidden="1" x14ac:dyDescent="0.25">
      <c r="B321" s="29"/>
      <c r="C321" s="27"/>
      <c r="D321" s="27"/>
      <c r="E321" s="30"/>
      <c r="F321" s="30"/>
    </row>
    <row r="322" spans="2:6" s="31" customFormat="1" ht="13.9" hidden="1" x14ac:dyDescent="0.25">
      <c r="B322" s="29"/>
      <c r="C322" s="27"/>
      <c r="D322" s="27"/>
      <c r="E322" s="30"/>
      <c r="F322" s="30"/>
    </row>
    <row r="323" spans="2:6" s="31" customFormat="1" ht="13.9" hidden="1" x14ac:dyDescent="0.25">
      <c r="B323" s="29"/>
      <c r="C323" s="27"/>
      <c r="D323" s="27"/>
      <c r="E323" s="30"/>
      <c r="F323" s="30"/>
    </row>
    <row r="324" spans="2:6" s="31" customFormat="1" ht="13.9" hidden="1" x14ac:dyDescent="0.25">
      <c r="B324" s="29"/>
      <c r="C324" s="27"/>
      <c r="D324" s="27"/>
      <c r="E324" s="30"/>
      <c r="F324" s="30"/>
    </row>
    <row r="325" spans="2:6" s="31" customFormat="1" ht="13.9" hidden="1" x14ac:dyDescent="0.25">
      <c r="B325" s="29"/>
      <c r="C325" s="27"/>
      <c r="D325" s="27"/>
      <c r="E325" s="30"/>
      <c r="F325" s="30"/>
    </row>
    <row r="326" spans="2:6" s="31" customFormat="1" ht="13.9" hidden="1" x14ac:dyDescent="0.25">
      <c r="B326" s="29"/>
      <c r="C326" s="27"/>
      <c r="D326" s="27"/>
      <c r="E326" s="30"/>
      <c r="F326" s="30"/>
    </row>
    <row r="327" spans="2:6" s="31" customFormat="1" ht="13.9" hidden="1" x14ac:dyDescent="0.25">
      <c r="B327" s="29"/>
      <c r="C327" s="27"/>
      <c r="D327" s="27"/>
      <c r="E327" s="30"/>
      <c r="F327" s="30"/>
    </row>
    <row r="328" spans="2:6" s="31" customFormat="1" ht="13.9" hidden="1" x14ac:dyDescent="0.25">
      <c r="B328" s="29"/>
      <c r="C328" s="27"/>
      <c r="D328" s="27"/>
      <c r="E328" s="30"/>
      <c r="F328" s="30"/>
    </row>
    <row r="329" spans="2:6" s="31" customFormat="1" ht="13.9" hidden="1" x14ac:dyDescent="0.25">
      <c r="B329" s="29"/>
      <c r="C329" s="27"/>
      <c r="D329" s="27"/>
      <c r="E329" s="30"/>
      <c r="F329" s="30"/>
    </row>
    <row r="330" spans="2:6" s="31" customFormat="1" ht="13.9" hidden="1" x14ac:dyDescent="0.25">
      <c r="B330" s="29"/>
      <c r="C330" s="27"/>
      <c r="D330" s="27"/>
      <c r="E330" s="30"/>
      <c r="F330" s="30"/>
    </row>
    <row r="331" spans="2:6" s="31" customFormat="1" ht="13.9" hidden="1" x14ac:dyDescent="0.25">
      <c r="B331" s="29"/>
      <c r="C331" s="27"/>
      <c r="D331" s="27"/>
      <c r="E331" s="30"/>
      <c r="F331" s="30"/>
    </row>
    <row r="332" spans="2:6" s="31" customFormat="1" ht="13.9" hidden="1" x14ac:dyDescent="0.25">
      <c r="B332" s="29"/>
      <c r="C332" s="27"/>
      <c r="D332" s="27"/>
      <c r="E332" s="30"/>
      <c r="F332" s="30"/>
    </row>
    <row r="333" spans="2:6" s="31" customFormat="1" ht="13.9" hidden="1" x14ac:dyDescent="0.25">
      <c r="B333" s="29"/>
      <c r="C333" s="27"/>
      <c r="D333" s="27"/>
      <c r="E333" s="30"/>
      <c r="F333" s="30"/>
    </row>
    <row r="334" spans="2:6" s="31" customFormat="1" ht="13.9" hidden="1" x14ac:dyDescent="0.25">
      <c r="B334" s="29"/>
      <c r="C334" s="27"/>
      <c r="D334" s="27"/>
      <c r="E334" s="30"/>
      <c r="F334" s="30"/>
    </row>
    <row r="335" spans="2:6" s="31" customFormat="1" ht="13.9" hidden="1" x14ac:dyDescent="0.25">
      <c r="B335" s="29"/>
      <c r="C335" s="27"/>
      <c r="D335" s="27"/>
      <c r="E335" s="30"/>
      <c r="F335" s="30"/>
    </row>
    <row r="336" spans="2:6" s="31" customFormat="1" ht="13.9" hidden="1" x14ac:dyDescent="0.25">
      <c r="B336" s="29"/>
      <c r="C336" s="27"/>
      <c r="D336" s="27"/>
      <c r="E336" s="30"/>
      <c r="F336" s="30"/>
    </row>
    <row r="337" spans="2:6" s="31" customFormat="1" ht="13.9" hidden="1" x14ac:dyDescent="0.25">
      <c r="B337" s="29"/>
      <c r="C337" s="27"/>
      <c r="D337" s="27"/>
      <c r="E337" s="30"/>
      <c r="F337" s="30"/>
    </row>
    <row r="338" spans="2:6" s="31" customFormat="1" ht="13.9" hidden="1" x14ac:dyDescent="0.25">
      <c r="B338" s="29"/>
      <c r="C338" s="27"/>
      <c r="D338" s="27"/>
      <c r="E338" s="30"/>
      <c r="F338" s="30"/>
    </row>
    <row r="339" spans="2:6" s="31" customFormat="1" ht="13.9" hidden="1" x14ac:dyDescent="0.25">
      <c r="B339" s="29"/>
      <c r="C339" s="27"/>
      <c r="D339" s="27"/>
      <c r="E339" s="30"/>
      <c r="F339" s="30"/>
    </row>
    <row r="340" spans="2:6" s="31" customFormat="1" ht="13.9" hidden="1" x14ac:dyDescent="0.25">
      <c r="B340" s="29"/>
      <c r="C340" s="27"/>
      <c r="D340" s="27"/>
      <c r="E340" s="30"/>
      <c r="F340" s="30"/>
    </row>
    <row r="341" spans="2:6" s="31" customFormat="1" ht="13.9" hidden="1" x14ac:dyDescent="0.25">
      <c r="B341" s="29"/>
      <c r="C341" s="27"/>
      <c r="D341" s="27"/>
      <c r="E341" s="30"/>
      <c r="F341" s="30"/>
    </row>
    <row r="342" spans="2:6" s="31" customFormat="1" ht="13.9" hidden="1" x14ac:dyDescent="0.25">
      <c r="B342" s="29"/>
      <c r="C342" s="27"/>
      <c r="D342" s="27"/>
      <c r="E342" s="30"/>
      <c r="F342" s="30"/>
    </row>
    <row r="343" spans="2:6" s="31" customFormat="1" ht="13.9" hidden="1" x14ac:dyDescent="0.25">
      <c r="B343" s="29"/>
      <c r="C343" s="27"/>
      <c r="D343" s="27"/>
      <c r="E343" s="30"/>
      <c r="F343" s="30"/>
    </row>
    <row r="344" spans="2:6" s="31" customFormat="1" ht="13.9" hidden="1" x14ac:dyDescent="0.25">
      <c r="B344" s="29"/>
      <c r="C344" s="27"/>
      <c r="D344" s="27"/>
      <c r="E344" s="30"/>
      <c r="F344" s="30"/>
    </row>
    <row r="345" spans="2:6" s="31" customFormat="1" ht="13.9" hidden="1" x14ac:dyDescent="0.25">
      <c r="B345" s="29"/>
      <c r="C345" s="27"/>
      <c r="D345" s="27"/>
      <c r="E345" s="30"/>
      <c r="F345" s="30"/>
    </row>
    <row r="346" spans="2:6" s="31" customFormat="1" ht="13.9" hidden="1" x14ac:dyDescent="0.25">
      <c r="B346" s="29"/>
      <c r="C346" s="27"/>
      <c r="D346" s="27"/>
      <c r="E346" s="30"/>
      <c r="F346" s="30"/>
    </row>
    <row r="347" spans="2:6" s="31" customFormat="1" ht="13.9" hidden="1" x14ac:dyDescent="0.25">
      <c r="B347" s="29"/>
      <c r="C347" s="27"/>
      <c r="D347" s="27"/>
      <c r="E347" s="30"/>
      <c r="F347" s="30"/>
    </row>
    <row r="348" spans="2:6" s="31" customFormat="1" ht="13.9" hidden="1" x14ac:dyDescent="0.25">
      <c r="B348" s="29"/>
      <c r="C348" s="27"/>
      <c r="D348" s="27"/>
      <c r="E348" s="30"/>
      <c r="F348" s="30"/>
    </row>
    <row r="349" spans="2:6" s="31" customFormat="1" ht="13.9" hidden="1" x14ac:dyDescent="0.25">
      <c r="B349" s="29"/>
      <c r="C349" s="27"/>
      <c r="D349" s="27"/>
      <c r="E349" s="30"/>
      <c r="F349" s="30"/>
    </row>
    <row r="350" spans="2:6" s="31" customFormat="1" ht="13.9" hidden="1" x14ac:dyDescent="0.25">
      <c r="B350" s="29"/>
      <c r="C350" s="27"/>
      <c r="D350" s="27"/>
      <c r="E350" s="30"/>
      <c r="F350" s="30"/>
    </row>
    <row r="351" spans="2:6" s="31" customFormat="1" ht="13.9" hidden="1" x14ac:dyDescent="0.25">
      <c r="B351" s="29"/>
      <c r="C351" s="27"/>
      <c r="D351" s="27"/>
      <c r="E351" s="30"/>
      <c r="F351" s="30"/>
    </row>
    <row r="352" spans="2:6" s="31" customFormat="1" ht="13.9" hidden="1" x14ac:dyDescent="0.25">
      <c r="B352" s="29"/>
      <c r="C352" s="27"/>
      <c r="D352" s="27"/>
      <c r="E352" s="30"/>
      <c r="F352" s="30"/>
    </row>
    <row r="353" spans="2:6" s="31" customFormat="1" ht="13.9" hidden="1" x14ac:dyDescent="0.25">
      <c r="B353" s="29"/>
      <c r="C353" s="27"/>
      <c r="D353" s="27"/>
      <c r="E353" s="30"/>
      <c r="F353" s="30"/>
    </row>
    <row r="354" spans="2:6" s="31" customFormat="1" ht="13.9" hidden="1" x14ac:dyDescent="0.25">
      <c r="B354" s="29"/>
      <c r="C354" s="27"/>
      <c r="D354" s="27"/>
      <c r="E354" s="30"/>
      <c r="F354" s="30"/>
    </row>
    <row r="355" spans="2:6" s="31" customFormat="1" ht="13.9" hidden="1" x14ac:dyDescent="0.25">
      <c r="B355" s="29"/>
      <c r="C355" s="27"/>
      <c r="D355" s="27"/>
      <c r="E355" s="30"/>
      <c r="F355" s="30"/>
    </row>
    <row r="356" spans="2:6" s="31" customFormat="1" ht="13.9" hidden="1" x14ac:dyDescent="0.25">
      <c r="B356" s="29"/>
      <c r="C356" s="27"/>
      <c r="D356" s="27"/>
      <c r="E356" s="30"/>
      <c r="F356" s="30"/>
    </row>
    <row r="357" spans="2:6" s="31" customFormat="1" ht="13.9" hidden="1" x14ac:dyDescent="0.25">
      <c r="B357" s="29"/>
      <c r="C357" s="27"/>
      <c r="D357" s="27"/>
      <c r="E357" s="30"/>
      <c r="F357" s="30"/>
    </row>
    <row r="358" spans="2:6" s="31" customFormat="1" ht="13.9" hidden="1" x14ac:dyDescent="0.25">
      <c r="B358" s="29"/>
      <c r="C358" s="27"/>
      <c r="D358" s="27"/>
      <c r="E358" s="30"/>
      <c r="F358" s="30"/>
    </row>
    <row r="359" spans="2:6" s="31" customFormat="1" ht="13.9" hidden="1" x14ac:dyDescent="0.25">
      <c r="B359" s="29"/>
      <c r="C359" s="27"/>
      <c r="D359" s="27"/>
      <c r="E359" s="30"/>
      <c r="F359" s="30"/>
    </row>
    <row r="360" spans="2:6" s="31" customFormat="1" ht="13.9" hidden="1" x14ac:dyDescent="0.25">
      <c r="B360" s="29"/>
      <c r="C360" s="27"/>
      <c r="D360" s="27"/>
      <c r="E360" s="30"/>
      <c r="F360" s="30"/>
    </row>
    <row r="361" spans="2:6" s="31" customFormat="1" ht="13.9" hidden="1" x14ac:dyDescent="0.25">
      <c r="B361" s="29"/>
      <c r="C361" s="27"/>
      <c r="D361" s="27"/>
      <c r="E361" s="30"/>
      <c r="F361" s="30"/>
    </row>
    <row r="362" spans="2:6" s="31" customFormat="1" ht="13.9" hidden="1" x14ac:dyDescent="0.25">
      <c r="B362" s="29"/>
      <c r="C362" s="27"/>
      <c r="D362" s="27"/>
      <c r="E362" s="30"/>
      <c r="F362" s="30"/>
    </row>
    <row r="363" spans="2:6" s="31" customFormat="1" ht="13.9" hidden="1" x14ac:dyDescent="0.25">
      <c r="B363" s="29"/>
      <c r="C363" s="27"/>
      <c r="D363" s="27"/>
      <c r="E363" s="30"/>
      <c r="F363" s="30"/>
    </row>
    <row r="364" spans="2:6" s="31" customFormat="1" ht="13.9" hidden="1" x14ac:dyDescent="0.25">
      <c r="B364" s="29"/>
      <c r="C364" s="27"/>
      <c r="D364" s="27"/>
      <c r="E364" s="30"/>
      <c r="F364" s="30"/>
    </row>
    <row r="365" spans="2:6" s="31" customFormat="1" ht="13.9" hidden="1" x14ac:dyDescent="0.25">
      <c r="B365" s="29"/>
      <c r="C365" s="27"/>
      <c r="D365" s="27"/>
      <c r="E365" s="30"/>
      <c r="F365" s="30"/>
    </row>
    <row r="366" spans="2:6" s="31" customFormat="1" ht="13.9" hidden="1" x14ac:dyDescent="0.25">
      <c r="B366" s="29"/>
      <c r="C366" s="27"/>
      <c r="D366" s="27"/>
      <c r="E366" s="30"/>
      <c r="F366" s="30"/>
    </row>
    <row r="367" spans="2:6" s="31" customFormat="1" ht="13.9" hidden="1" x14ac:dyDescent="0.25">
      <c r="B367" s="29"/>
      <c r="C367" s="27"/>
      <c r="D367" s="27"/>
      <c r="E367" s="30"/>
      <c r="F367" s="30"/>
    </row>
    <row r="368" spans="2:6" s="31" customFormat="1" ht="13.9" hidden="1" x14ac:dyDescent="0.25">
      <c r="B368" s="29"/>
      <c r="C368" s="27"/>
      <c r="D368" s="27"/>
      <c r="E368" s="30"/>
      <c r="F368" s="30"/>
    </row>
    <row r="369" spans="2:6" s="31" customFormat="1" ht="13.9" hidden="1" x14ac:dyDescent="0.25">
      <c r="B369" s="29"/>
      <c r="C369" s="27"/>
      <c r="D369" s="27"/>
      <c r="E369" s="30"/>
      <c r="F369" s="30"/>
    </row>
    <row r="370" spans="2:6" s="31" customFormat="1" ht="13.9" hidden="1" x14ac:dyDescent="0.25">
      <c r="B370" s="29"/>
      <c r="C370" s="27"/>
      <c r="D370" s="27"/>
      <c r="E370" s="30"/>
      <c r="F370" s="30"/>
    </row>
    <row r="371" spans="2:6" s="31" customFormat="1" ht="13.9" hidden="1" x14ac:dyDescent="0.25">
      <c r="B371" s="29"/>
      <c r="C371" s="27"/>
      <c r="D371" s="27"/>
      <c r="E371" s="30"/>
      <c r="F371" s="30"/>
    </row>
    <row r="372" spans="2:6" s="31" customFormat="1" ht="13.9" hidden="1" x14ac:dyDescent="0.25">
      <c r="B372" s="29"/>
      <c r="C372" s="27"/>
      <c r="D372" s="27"/>
      <c r="E372" s="30"/>
      <c r="F372" s="30"/>
    </row>
    <row r="373" spans="2:6" s="31" customFormat="1" ht="13.9" hidden="1" x14ac:dyDescent="0.25">
      <c r="B373" s="29"/>
      <c r="C373" s="27"/>
      <c r="D373" s="27"/>
      <c r="E373" s="30"/>
      <c r="F373" s="30"/>
    </row>
    <row r="374" spans="2:6" s="31" customFormat="1" ht="13.9" hidden="1" x14ac:dyDescent="0.25">
      <c r="B374" s="29"/>
      <c r="C374" s="27"/>
      <c r="D374" s="27"/>
      <c r="E374" s="30"/>
      <c r="F374" s="30"/>
    </row>
    <row r="375" spans="2:6" s="31" customFormat="1" ht="13.9" hidden="1" x14ac:dyDescent="0.25">
      <c r="B375" s="29"/>
      <c r="C375" s="27"/>
      <c r="D375" s="27"/>
      <c r="E375" s="30"/>
      <c r="F375" s="30"/>
    </row>
    <row r="376" spans="2:6" s="31" customFormat="1" ht="13.9" hidden="1" x14ac:dyDescent="0.25">
      <c r="B376" s="29"/>
      <c r="C376" s="27"/>
      <c r="D376" s="27"/>
      <c r="E376" s="30"/>
      <c r="F376" s="30"/>
    </row>
    <row r="377" spans="2:6" s="31" customFormat="1" ht="13.9" hidden="1" x14ac:dyDescent="0.25">
      <c r="B377" s="29"/>
      <c r="C377" s="27"/>
      <c r="D377" s="27"/>
      <c r="E377" s="30"/>
      <c r="F377" s="30"/>
    </row>
    <row r="378" spans="2:6" s="31" customFormat="1" ht="13.9" hidden="1" x14ac:dyDescent="0.25">
      <c r="B378" s="29"/>
      <c r="C378" s="27"/>
      <c r="D378" s="27"/>
      <c r="E378" s="30"/>
      <c r="F378" s="30"/>
    </row>
    <row r="379" spans="2:6" s="31" customFormat="1" ht="13.9" hidden="1" x14ac:dyDescent="0.25">
      <c r="B379" s="29"/>
      <c r="C379" s="27"/>
      <c r="D379" s="27"/>
      <c r="E379" s="30"/>
      <c r="F379" s="30"/>
    </row>
    <row r="380" spans="2:6" s="31" customFormat="1" ht="13.9" hidden="1" x14ac:dyDescent="0.25">
      <c r="B380" s="29"/>
      <c r="C380" s="27"/>
      <c r="D380" s="27"/>
      <c r="E380" s="30"/>
      <c r="F380" s="30"/>
    </row>
    <row r="381" spans="2:6" s="31" customFormat="1" ht="13.9" hidden="1" x14ac:dyDescent="0.25">
      <c r="B381" s="29"/>
      <c r="C381" s="27"/>
      <c r="D381" s="27"/>
      <c r="E381" s="30"/>
      <c r="F381" s="30"/>
    </row>
    <row r="382" spans="2:6" s="31" customFormat="1" ht="13.9" hidden="1" x14ac:dyDescent="0.25">
      <c r="B382" s="29"/>
      <c r="C382" s="27"/>
      <c r="D382" s="27"/>
      <c r="E382" s="30"/>
      <c r="F382" s="30"/>
    </row>
    <row r="383" spans="2:6" s="31" customFormat="1" ht="13.9" hidden="1" x14ac:dyDescent="0.25">
      <c r="B383" s="29"/>
      <c r="C383" s="27"/>
      <c r="D383" s="27"/>
      <c r="E383" s="30"/>
      <c r="F383" s="30"/>
    </row>
    <row r="384" spans="2:6" s="31" customFormat="1" ht="13.9" hidden="1" x14ac:dyDescent="0.25">
      <c r="B384" s="29"/>
      <c r="C384" s="27"/>
      <c r="D384" s="27"/>
      <c r="E384" s="30"/>
      <c r="F384" s="30"/>
    </row>
    <row r="385" spans="2:6" s="31" customFormat="1" ht="13.9" hidden="1" x14ac:dyDescent="0.25">
      <c r="B385" s="29"/>
      <c r="C385" s="27"/>
      <c r="D385" s="27"/>
      <c r="E385" s="30"/>
      <c r="F385" s="30"/>
    </row>
    <row r="386" spans="2:6" s="31" customFormat="1" ht="13.9" hidden="1" x14ac:dyDescent="0.25">
      <c r="B386" s="29"/>
      <c r="C386" s="27"/>
      <c r="D386" s="27"/>
      <c r="E386" s="30"/>
      <c r="F386" s="30"/>
    </row>
    <row r="387" spans="2:6" s="31" customFormat="1" ht="13.9" hidden="1" x14ac:dyDescent="0.25">
      <c r="B387" s="29"/>
      <c r="C387" s="27"/>
      <c r="D387" s="27"/>
      <c r="E387" s="30"/>
      <c r="F387" s="30"/>
    </row>
    <row r="388" spans="2:6" s="31" customFormat="1" ht="13.9" hidden="1" x14ac:dyDescent="0.25">
      <c r="B388" s="29"/>
      <c r="C388" s="27"/>
      <c r="D388" s="27"/>
      <c r="E388" s="30"/>
      <c r="F388" s="30"/>
    </row>
    <row r="389" spans="2:6" s="31" customFormat="1" ht="13.9" hidden="1" x14ac:dyDescent="0.25">
      <c r="B389" s="29"/>
      <c r="C389" s="27"/>
      <c r="D389" s="27"/>
      <c r="E389" s="30"/>
      <c r="F389" s="30"/>
    </row>
    <row r="390" spans="2:6" s="31" customFormat="1" ht="13.9" hidden="1" x14ac:dyDescent="0.25">
      <c r="B390" s="29"/>
      <c r="C390" s="27"/>
      <c r="D390" s="27"/>
      <c r="E390" s="30"/>
      <c r="F390" s="30"/>
    </row>
    <row r="391" spans="2:6" s="31" customFormat="1" ht="13.9" hidden="1" x14ac:dyDescent="0.25">
      <c r="B391" s="29"/>
      <c r="C391" s="27"/>
      <c r="D391" s="27"/>
      <c r="E391" s="30"/>
      <c r="F391" s="30"/>
    </row>
    <row r="392" spans="2:6" s="31" customFormat="1" ht="13.9" hidden="1" x14ac:dyDescent="0.25">
      <c r="B392" s="29"/>
      <c r="C392" s="27"/>
      <c r="D392" s="27"/>
      <c r="E392" s="30"/>
      <c r="F392" s="30"/>
    </row>
    <row r="393" spans="2:6" s="31" customFormat="1" ht="13.9" hidden="1" x14ac:dyDescent="0.25">
      <c r="B393" s="29"/>
      <c r="C393" s="27"/>
      <c r="D393" s="27"/>
      <c r="E393" s="30"/>
      <c r="F393" s="30"/>
    </row>
    <row r="394" spans="2:6" s="31" customFormat="1" ht="13.9" hidden="1" x14ac:dyDescent="0.25">
      <c r="B394" s="29"/>
      <c r="C394" s="27"/>
      <c r="D394" s="27"/>
      <c r="E394" s="30"/>
      <c r="F394" s="30"/>
    </row>
    <row r="395" spans="2:6" s="31" customFormat="1" ht="13.9" hidden="1" x14ac:dyDescent="0.25">
      <c r="B395" s="29"/>
      <c r="C395" s="27"/>
      <c r="D395" s="27"/>
      <c r="E395" s="30"/>
      <c r="F395" s="30"/>
    </row>
    <row r="396" spans="2:6" s="31" customFormat="1" ht="13.9" hidden="1" x14ac:dyDescent="0.25">
      <c r="B396" s="29"/>
      <c r="C396" s="27"/>
      <c r="D396" s="27"/>
      <c r="E396" s="30"/>
      <c r="F396" s="30"/>
    </row>
    <row r="397" spans="2:6" s="31" customFormat="1" ht="13.9" hidden="1" x14ac:dyDescent="0.25">
      <c r="B397" s="29"/>
      <c r="C397" s="27"/>
      <c r="D397" s="27"/>
      <c r="E397" s="30"/>
      <c r="F397" s="30"/>
    </row>
    <row r="398" spans="2:6" s="31" customFormat="1" ht="13.9" hidden="1" x14ac:dyDescent="0.25">
      <c r="B398" s="29"/>
      <c r="C398" s="27"/>
      <c r="D398" s="27"/>
      <c r="E398" s="30"/>
      <c r="F398" s="30"/>
    </row>
    <row r="399" spans="2:6" s="31" customFormat="1" ht="13.9" hidden="1" x14ac:dyDescent="0.25">
      <c r="B399" s="29"/>
      <c r="C399" s="27"/>
      <c r="D399" s="27"/>
      <c r="E399" s="30"/>
      <c r="F399" s="30"/>
    </row>
    <row r="400" spans="2:6" s="31" customFormat="1" ht="13.9" hidden="1" x14ac:dyDescent="0.25">
      <c r="B400" s="29"/>
      <c r="C400" s="27"/>
      <c r="D400" s="27"/>
      <c r="E400" s="30"/>
      <c r="F400" s="30"/>
    </row>
    <row r="401" spans="2:6" s="31" customFormat="1" ht="13.9" hidden="1" x14ac:dyDescent="0.25">
      <c r="B401" s="29"/>
      <c r="C401" s="27"/>
      <c r="D401" s="27"/>
      <c r="E401" s="30"/>
      <c r="F401" s="30"/>
    </row>
    <row r="402" spans="2:6" s="31" customFormat="1" ht="13.9" hidden="1" x14ac:dyDescent="0.25">
      <c r="B402" s="29"/>
      <c r="C402" s="27"/>
      <c r="D402" s="27"/>
      <c r="E402" s="30"/>
      <c r="F402" s="30"/>
    </row>
    <row r="403" spans="2:6" s="31" customFormat="1" ht="13.9" hidden="1" x14ac:dyDescent="0.25">
      <c r="B403" s="29"/>
      <c r="C403" s="27"/>
      <c r="D403" s="27"/>
      <c r="E403" s="30"/>
      <c r="F403" s="30"/>
    </row>
    <row r="404" spans="2:6" s="31" customFormat="1" ht="13.9" hidden="1" x14ac:dyDescent="0.25">
      <c r="B404" s="29"/>
      <c r="C404" s="27"/>
      <c r="D404" s="27"/>
      <c r="E404" s="30"/>
      <c r="F404" s="30"/>
    </row>
    <row r="405" spans="2:6" s="31" customFormat="1" ht="13.9" hidden="1" x14ac:dyDescent="0.25">
      <c r="B405" s="29"/>
      <c r="C405" s="27"/>
      <c r="D405" s="27"/>
      <c r="E405" s="30"/>
      <c r="F405" s="30"/>
    </row>
    <row r="406" spans="2:6" s="31" customFormat="1" ht="13.9" hidden="1" x14ac:dyDescent="0.25">
      <c r="B406" s="29"/>
      <c r="C406" s="27"/>
      <c r="D406" s="27"/>
      <c r="E406" s="30"/>
      <c r="F406" s="30"/>
    </row>
    <row r="407" spans="2:6" s="31" customFormat="1" ht="13.9" hidden="1" x14ac:dyDescent="0.25">
      <c r="B407" s="29"/>
      <c r="C407" s="27"/>
      <c r="D407" s="27"/>
      <c r="E407" s="30"/>
      <c r="F407" s="30"/>
    </row>
    <row r="408" spans="2:6" s="31" customFormat="1" ht="13.9" hidden="1" x14ac:dyDescent="0.25">
      <c r="B408" s="29"/>
      <c r="C408" s="27"/>
      <c r="D408" s="27"/>
      <c r="E408" s="30"/>
      <c r="F408" s="30"/>
    </row>
    <row r="409" spans="2:6" s="31" customFormat="1" ht="13.9" hidden="1" x14ac:dyDescent="0.25">
      <c r="B409" s="29"/>
      <c r="C409" s="27"/>
      <c r="D409" s="27"/>
      <c r="E409" s="30"/>
      <c r="F409" s="30"/>
    </row>
    <row r="410" spans="2:6" s="31" customFormat="1" ht="13.9" hidden="1" x14ac:dyDescent="0.25">
      <c r="B410" s="29"/>
      <c r="C410" s="27"/>
      <c r="D410" s="27"/>
      <c r="E410" s="30"/>
      <c r="F410" s="30"/>
    </row>
    <row r="411" spans="2:6" s="31" customFormat="1" ht="13.9" hidden="1" x14ac:dyDescent="0.25">
      <c r="B411" s="29"/>
      <c r="C411" s="27"/>
      <c r="D411" s="27"/>
      <c r="E411" s="30"/>
      <c r="F411" s="30"/>
    </row>
    <row r="412" spans="2:6" s="31" customFormat="1" ht="13.9" hidden="1" x14ac:dyDescent="0.25">
      <c r="B412" s="29"/>
      <c r="C412" s="27"/>
      <c r="D412" s="27"/>
      <c r="E412" s="30"/>
      <c r="F412" s="30"/>
    </row>
    <row r="413" spans="2:6" s="31" customFormat="1" ht="13.9" hidden="1" x14ac:dyDescent="0.25">
      <c r="B413" s="29"/>
      <c r="C413" s="27"/>
      <c r="D413" s="27"/>
      <c r="E413" s="30"/>
      <c r="F413" s="30"/>
    </row>
    <row r="414" spans="2:6" s="31" customFormat="1" ht="13.9" hidden="1" x14ac:dyDescent="0.25">
      <c r="B414" s="29"/>
      <c r="C414" s="27"/>
      <c r="D414" s="27"/>
      <c r="E414" s="30"/>
      <c r="F414" s="30"/>
    </row>
    <row r="415" spans="2:6" s="31" customFormat="1" ht="13.9" hidden="1" x14ac:dyDescent="0.25">
      <c r="B415" s="29"/>
      <c r="C415" s="27"/>
      <c r="D415" s="27"/>
      <c r="E415" s="30"/>
      <c r="F415" s="30"/>
    </row>
    <row r="416" spans="2:6" s="31" customFormat="1" ht="13.9" hidden="1" x14ac:dyDescent="0.25">
      <c r="B416" s="29"/>
      <c r="C416" s="27"/>
      <c r="D416" s="27"/>
      <c r="E416" s="30"/>
      <c r="F416" s="30"/>
    </row>
    <row r="417" spans="2:6" s="31" customFormat="1" ht="13.9" hidden="1" x14ac:dyDescent="0.25">
      <c r="B417" s="29"/>
      <c r="C417" s="27"/>
      <c r="D417" s="27"/>
      <c r="E417" s="30"/>
      <c r="F417" s="30"/>
    </row>
    <row r="418" spans="2:6" s="31" customFormat="1" ht="13.9" hidden="1" x14ac:dyDescent="0.25">
      <c r="B418" s="29"/>
      <c r="C418" s="27"/>
      <c r="D418" s="27"/>
      <c r="E418" s="30"/>
      <c r="F418" s="30"/>
    </row>
    <row r="419" spans="2:6" s="31" customFormat="1" ht="13.9" hidden="1" x14ac:dyDescent="0.25">
      <c r="B419" s="29"/>
      <c r="C419" s="27"/>
      <c r="D419" s="27"/>
      <c r="E419" s="30"/>
      <c r="F419" s="30"/>
    </row>
    <row r="420" spans="2:6" s="31" customFormat="1" ht="13.9" hidden="1" x14ac:dyDescent="0.25">
      <c r="B420" s="29"/>
      <c r="C420" s="27"/>
      <c r="D420" s="27"/>
      <c r="E420" s="30"/>
      <c r="F420" s="30"/>
    </row>
    <row r="421" spans="2:6" s="31" customFormat="1" ht="13.9" hidden="1" x14ac:dyDescent="0.25">
      <c r="B421" s="29"/>
      <c r="C421" s="27"/>
      <c r="D421" s="27"/>
      <c r="E421" s="30"/>
      <c r="F421" s="30"/>
    </row>
    <row r="422" spans="2:6" s="31" customFormat="1" ht="13.9" hidden="1" x14ac:dyDescent="0.25">
      <c r="B422" s="29"/>
      <c r="C422" s="27"/>
      <c r="D422" s="27"/>
      <c r="E422" s="30"/>
      <c r="F422" s="30"/>
    </row>
    <row r="423" spans="2:6" s="31" customFormat="1" ht="13.9" hidden="1" x14ac:dyDescent="0.25">
      <c r="B423" s="29"/>
      <c r="C423" s="27"/>
      <c r="D423" s="27"/>
      <c r="E423" s="30"/>
      <c r="F423" s="30"/>
    </row>
    <row r="424" spans="2:6" s="31" customFormat="1" ht="13.9" hidden="1" x14ac:dyDescent="0.25">
      <c r="B424" s="29"/>
      <c r="C424" s="27"/>
      <c r="D424" s="27"/>
      <c r="E424" s="30"/>
      <c r="F424" s="30"/>
    </row>
    <row r="425" spans="2:6" s="31" customFormat="1" ht="13.9" hidden="1" x14ac:dyDescent="0.25">
      <c r="B425" s="29"/>
      <c r="C425" s="27"/>
      <c r="D425" s="27"/>
      <c r="E425" s="30"/>
      <c r="F425" s="30"/>
    </row>
    <row r="426" spans="2:6" s="31" customFormat="1" ht="13.9" hidden="1" x14ac:dyDescent="0.25">
      <c r="B426" s="29"/>
      <c r="C426" s="27"/>
      <c r="D426" s="27"/>
      <c r="E426" s="30"/>
      <c r="F426" s="30"/>
    </row>
    <row r="427" spans="2:6" s="31" customFormat="1" ht="13.9" hidden="1" x14ac:dyDescent="0.25">
      <c r="B427" s="29"/>
      <c r="C427" s="27"/>
      <c r="D427" s="27"/>
      <c r="E427" s="30"/>
      <c r="F427" s="30"/>
    </row>
    <row r="428" spans="2:6" s="31" customFormat="1" ht="13.9" hidden="1" x14ac:dyDescent="0.25">
      <c r="B428" s="29"/>
      <c r="C428" s="27"/>
      <c r="D428" s="27"/>
      <c r="E428" s="30"/>
      <c r="F428" s="30"/>
    </row>
    <row r="429" spans="2:6" s="31" customFormat="1" ht="13.9" hidden="1" x14ac:dyDescent="0.25">
      <c r="B429" s="29"/>
      <c r="C429" s="27"/>
      <c r="D429" s="27"/>
      <c r="E429" s="30"/>
      <c r="F429" s="30"/>
    </row>
    <row r="430" spans="2:6" s="31" customFormat="1" ht="13.9" hidden="1" x14ac:dyDescent="0.25">
      <c r="B430" s="29"/>
      <c r="C430" s="27"/>
      <c r="D430" s="27"/>
      <c r="E430" s="30"/>
      <c r="F430" s="30"/>
    </row>
    <row r="431" spans="2:6" s="31" customFormat="1" ht="13.9" hidden="1" x14ac:dyDescent="0.25">
      <c r="B431" s="29"/>
      <c r="C431" s="27"/>
      <c r="D431" s="27"/>
      <c r="E431" s="30"/>
      <c r="F431" s="30"/>
    </row>
    <row r="432" spans="2:6" s="31" customFormat="1" ht="13.9" hidden="1" x14ac:dyDescent="0.25">
      <c r="B432" s="29"/>
      <c r="C432" s="27"/>
      <c r="D432" s="27"/>
      <c r="E432" s="30"/>
      <c r="F432" s="30"/>
    </row>
    <row r="433" spans="2:6" s="31" customFormat="1" ht="13.9" hidden="1" x14ac:dyDescent="0.25">
      <c r="B433" s="29"/>
      <c r="C433" s="27"/>
      <c r="D433" s="27"/>
      <c r="E433" s="30"/>
      <c r="F433" s="30"/>
    </row>
    <row r="434" spans="2:6" s="31" customFormat="1" ht="13.9" hidden="1" x14ac:dyDescent="0.25">
      <c r="B434" s="29"/>
      <c r="C434" s="27"/>
      <c r="D434" s="27"/>
      <c r="E434" s="30"/>
      <c r="F434" s="30"/>
    </row>
    <row r="435" spans="2:6" s="31" customFormat="1" ht="13.9" hidden="1" x14ac:dyDescent="0.25">
      <c r="B435" s="29"/>
      <c r="C435" s="27"/>
      <c r="D435" s="27"/>
      <c r="E435" s="30"/>
      <c r="F435" s="30"/>
    </row>
    <row r="436" spans="2:6" s="31" customFormat="1" ht="13.9" hidden="1" x14ac:dyDescent="0.25">
      <c r="B436" s="29"/>
      <c r="C436" s="27"/>
      <c r="D436" s="27"/>
      <c r="E436" s="30"/>
      <c r="F436" s="30"/>
    </row>
    <row r="437" spans="2:6" s="31" customFormat="1" ht="13.9" hidden="1" x14ac:dyDescent="0.25">
      <c r="B437" s="29"/>
      <c r="C437" s="27"/>
      <c r="D437" s="27"/>
      <c r="E437" s="30"/>
      <c r="F437" s="30"/>
    </row>
    <row r="438" spans="2:6" s="31" customFormat="1" ht="13.9" hidden="1" x14ac:dyDescent="0.25">
      <c r="B438" s="29"/>
      <c r="C438" s="27"/>
      <c r="D438" s="27"/>
      <c r="E438" s="30"/>
      <c r="F438" s="30"/>
    </row>
    <row r="439" spans="2:6" s="31" customFormat="1" ht="13.9" hidden="1" x14ac:dyDescent="0.25">
      <c r="B439" s="29"/>
      <c r="C439" s="27"/>
      <c r="D439" s="27"/>
      <c r="E439" s="30"/>
      <c r="F439" s="30"/>
    </row>
    <row r="440" spans="2:6" s="31" customFormat="1" ht="13.9" hidden="1" x14ac:dyDescent="0.25">
      <c r="B440" s="29"/>
      <c r="C440" s="27"/>
      <c r="D440" s="27"/>
      <c r="E440" s="30"/>
      <c r="F440" s="30"/>
    </row>
    <row r="441" spans="2:6" s="31" customFormat="1" ht="13.9" hidden="1" x14ac:dyDescent="0.25">
      <c r="B441" s="29"/>
      <c r="C441" s="27"/>
      <c r="D441" s="27"/>
      <c r="E441" s="30"/>
      <c r="F441" s="30"/>
    </row>
    <row r="442" spans="2:6" s="31" customFormat="1" ht="13.9" hidden="1" x14ac:dyDescent="0.25">
      <c r="B442" s="29"/>
      <c r="C442" s="27"/>
      <c r="D442" s="27"/>
      <c r="E442" s="30"/>
      <c r="F442" s="30"/>
    </row>
    <row r="443" spans="2:6" s="31" customFormat="1" ht="13.9" hidden="1" x14ac:dyDescent="0.25">
      <c r="B443" s="29"/>
      <c r="C443" s="27"/>
      <c r="D443" s="27"/>
      <c r="E443" s="30"/>
      <c r="F443" s="30"/>
    </row>
    <row r="444" spans="2:6" s="31" customFormat="1" ht="13.9" hidden="1" x14ac:dyDescent="0.25">
      <c r="B444" s="29"/>
      <c r="C444" s="27"/>
      <c r="D444" s="27"/>
      <c r="E444" s="30"/>
      <c r="F444" s="30"/>
    </row>
    <row r="445" spans="2:6" s="31" customFormat="1" ht="13.9" hidden="1" x14ac:dyDescent="0.25">
      <c r="B445" s="29"/>
      <c r="C445" s="27"/>
      <c r="D445" s="27"/>
      <c r="E445" s="30"/>
      <c r="F445" s="30"/>
    </row>
    <row r="446" spans="2:6" s="31" customFormat="1" ht="13.9" hidden="1" x14ac:dyDescent="0.25">
      <c r="B446" s="29"/>
      <c r="C446" s="27"/>
      <c r="D446" s="27"/>
      <c r="E446" s="30"/>
      <c r="F446" s="30"/>
    </row>
    <row r="447" spans="2:6" s="31" customFormat="1" ht="13.9" hidden="1" x14ac:dyDescent="0.25">
      <c r="B447" s="29"/>
      <c r="C447" s="27"/>
      <c r="D447" s="27"/>
      <c r="E447" s="30"/>
      <c r="F447" s="30"/>
    </row>
    <row r="448" spans="2:6" s="31" customFormat="1" ht="13.9" hidden="1" x14ac:dyDescent="0.25">
      <c r="B448" s="29"/>
      <c r="C448" s="27"/>
      <c r="D448" s="27"/>
      <c r="E448" s="30"/>
      <c r="F448" s="30"/>
    </row>
    <row r="449" spans="2:6" s="31" customFormat="1" ht="13.9" hidden="1" x14ac:dyDescent="0.25">
      <c r="B449" s="29"/>
      <c r="C449" s="27"/>
      <c r="D449" s="27"/>
      <c r="E449" s="30"/>
      <c r="F449" s="30"/>
    </row>
    <row r="450" spans="2:6" s="31" customFormat="1" ht="13.9" hidden="1" x14ac:dyDescent="0.25">
      <c r="B450" s="29"/>
      <c r="C450" s="27"/>
      <c r="D450" s="27"/>
      <c r="E450" s="30"/>
      <c r="F450" s="30"/>
    </row>
    <row r="451" spans="2:6" s="31" customFormat="1" ht="13.9" hidden="1" x14ac:dyDescent="0.25">
      <c r="B451" s="29"/>
      <c r="C451" s="27"/>
      <c r="D451" s="27"/>
      <c r="E451" s="30"/>
      <c r="F451" s="30"/>
    </row>
    <row r="452" spans="2:6" s="31" customFormat="1" ht="13.9" hidden="1" x14ac:dyDescent="0.25">
      <c r="B452" s="29"/>
      <c r="C452" s="27"/>
      <c r="D452" s="27"/>
      <c r="E452" s="30"/>
      <c r="F452" s="30"/>
    </row>
    <row r="453" spans="2:6" s="31" customFormat="1" ht="13.9" hidden="1" x14ac:dyDescent="0.25">
      <c r="B453" s="29"/>
      <c r="C453" s="27"/>
      <c r="D453" s="27"/>
      <c r="E453" s="30"/>
      <c r="F453" s="30"/>
    </row>
    <row r="454" spans="2:6" s="31" customFormat="1" ht="13.9" hidden="1" x14ac:dyDescent="0.25">
      <c r="B454" s="29"/>
      <c r="C454" s="27"/>
      <c r="D454" s="27"/>
      <c r="E454" s="30"/>
      <c r="F454" s="30"/>
    </row>
    <row r="455" spans="2:6" s="31" customFormat="1" ht="13.9" hidden="1" x14ac:dyDescent="0.25">
      <c r="B455" s="29"/>
      <c r="C455" s="27"/>
      <c r="D455" s="27"/>
      <c r="E455" s="30"/>
      <c r="F455" s="30"/>
    </row>
    <row r="456" spans="2:6" s="31" customFormat="1" ht="13.9" hidden="1" x14ac:dyDescent="0.25">
      <c r="B456" s="29"/>
      <c r="C456" s="27"/>
      <c r="D456" s="27"/>
      <c r="E456" s="30"/>
      <c r="F456" s="30"/>
    </row>
    <row r="457" spans="2:6" s="31" customFormat="1" ht="13.9" hidden="1" x14ac:dyDescent="0.25">
      <c r="B457" s="29"/>
      <c r="C457" s="27"/>
      <c r="D457" s="27"/>
      <c r="E457" s="30"/>
      <c r="F457" s="30"/>
    </row>
    <row r="458" spans="2:6" s="31" customFormat="1" ht="13.9" hidden="1" x14ac:dyDescent="0.25">
      <c r="B458" s="29"/>
      <c r="C458" s="27"/>
      <c r="D458" s="27"/>
      <c r="E458" s="30"/>
      <c r="F458" s="30"/>
    </row>
    <row r="459" spans="2:6" s="31" customFormat="1" ht="13.9" hidden="1" x14ac:dyDescent="0.25">
      <c r="B459" s="29"/>
      <c r="C459" s="27"/>
      <c r="D459" s="27"/>
      <c r="E459" s="30"/>
      <c r="F459" s="30"/>
    </row>
    <row r="460" spans="2:6" s="31" customFormat="1" ht="13.9" hidden="1" x14ac:dyDescent="0.25">
      <c r="B460" s="29"/>
      <c r="C460" s="27"/>
      <c r="D460" s="27"/>
      <c r="E460" s="30"/>
      <c r="F460" s="30"/>
    </row>
    <row r="461" spans="2:6" s="31" customFormat="1" ht="13.9" hidden="1" x14ac:dyDescent="0.25">
      <c r="B461" s="29"/>
      <c r="C461" s="27"/>
      <c r="D461" s="27"/>
      <c r="E461" s="30"/>
      <c r="F461" s="30"/>
    </row>
    <row r="462" spans="2:6" s="31" customFormat="1" ht="13.9" hidden="1" x14ac:dyDescent="0.25">
      <c r="B462" s="29"/>
      <c r="C462" s="27"/>
      <c r="D462" s="27"/>
      <c r="E462" s="30"/>
      <c r="F462" s="30"/>
    </row>
    <row r="463" spans="2:6" s="31" customFormat="1" ht="13.9" hidden="1" x14ac:dyDescent="0.25">
      <c r="B463" s="29"/>
      <c r="C463" s="27"/>
      <c r="D463" s="27"/>
      <c r="E463" s="30"/>
      <c r="F463" s="30"/>
    </row>
    <row r="464" spans="2:6" s="31" customFormat="1" ht="13.9" hidden="1" x14ac:dyDescent="0.25">
      <c r="B464" s="29"/>
      <c r="C464" s="27"/>
      <c r="D464" s="27"/>
      <c r="E464" s="30"/>
      <c r="F464" s="30"/>
    </row>
    <row r="465" spans="2:6" s="31" customFormat="1" ht="13.9" hidden="1" x14ac:dyDescent="0.25">
      <c r="B465" s="29"/>
      <c r="C465" s="27"/>
      <c r="D465" s="27"/>
      <c r="E465" s="30"/>
      <c r="F465" s="30"/>
    </row>
    <row r="466" spans="2:6" s="31" customFormat="1" ht="13.9" hidden="1" x14ac:dyDescent="0.25">
      <c r="B466" s="29"/>
      <c r="C466" s="27"/>
      <c r="D466" s="27"/>
      <c r="E466" s="30"/>
      <c r="F466" s="30"/>
    </row>
    <row r="467" spans="2:6" s="31" customFormat="1" ht="13.9" hidden="1" x14ac:dyDescent="0.25">
      <c r="B467" s="29"/>
      <c r="C467" s="27"/>
      <c r="D467" s="27"/>
      <c r="E467" s="30"/>
      <c r="F467" s="30"/>
    </row>
    <row r="468" spans="2:6" s="31" customFormat="1" ht="13.9" hidden="1" x14ac:dyDescent="0.25">
      <c r="B468" s="29"/>
      <c r="C468" s="27"/>
      <c r="D468" s="27"/>
      <c r="E468" s="30"/>
      <c r="F468" s="30"/>
    </row>
    <row r="469" spans="2:6" s="31" customFormat="1" ht="13.9" hidden="1" x14ac:dyDescent="0.25">
      <c r="B469" s="29"/>
      <c r="C469" s="27"/>
      <c r="D469" s="27"/>
      <c r="E469" s="30"/>
      <c r="F469" s="30"/>
    </row>
    <row r="470" spans="2:6" s="31" customFormat="1" ht="13.9" hidden="1" x14ac:dyDescent="0.25">
      <c r="B470" s="29"/>
      <c r="C470" s="27"/>
      <c r="D470" s="27"/>
      <c r="E470" s="30"/>
      <c r="F470" s="30"/>
    </row>
    <row r="471" spans="2:6" s="31" customFormat="1" ht="13.9" hidden="1" x14ac:dyDescent="0.25">
      <c r="B471" s="29"/>
      <c r="C471" s="27"/>
      <c r="D471" s="27"/>
      <c r="E471" s="30"/>
      <c r="F471" s="30"/>
    </row>
    <row r="472" spans="2:6" s="31" customFormat="1" ht="13.9" hidden="1" x14ac:dyDescent="0.25">
      <c r="B472" s="29"/>
      <c r="C472" s="27"/>
      <c r="D472" s="27"/>
      <c r="E472" s="30"/>
      <c r="F472" s="30"/>
    </row>
    <row r="473" spans="2:6" s="31" customFormat="1" ht="13.9" hidden="1" x14ac:dyDescent="0.25">
      <c r="B473" s="29"/>
      <c r="C473" s="27"/>
      <c r="D473" s="27"/>
      <c r="E473" s="30"/>
      <c r="F473" s="30"/>
    </row>
    <row r="474" spans="2:6" s="31" customFormat="1" ht="13.9" hidden="1" x14ac:dyDescent="0.25">
      <c r="B474" s="29"/>
      <c r="C474" s="27"/>
      <c r="D474" s="27"/>
      <c r="E474" s="30"/>
      <c r="F474" s="30"/>
    </row>
    <row r="475" spans="2:6" s="31" customFormat="1" ht="13.9" hidden="1" x14ac:dyDescent="0.25">
      <c r="B475" s="29"/>
      <c r="C475" s="27"/>
      <c r="D475" s="27"/>
      <c r="E475" s="30"/>
      <c r="F475" s="30"/>
    </row>
    <row r="476" spans="2:6" s="31" customFormat="1" ht="13.9" hidden="1" x14ac:dyDescent="0.25">
      <c r="B476" s="29"/>
      <c r="C476" s="27"/>
      <c r="D476" s="27"/>
      <c r="E476" s="30"/>
      <c r="F476" s="30"/>
    </row>
    <row r="477" spans="2:6" s="31" customFormat="1" ht="13.9" hidden="1" x14ac:dyDescent="0.25">
      <c r="B477" s="29"/>
      <c r="C477" s="27"/>
      <c r="D477" s="27"/>
      <c r="E477" s="30"/>
      <c r="F477" s="30"/>
    </row>
    <row r="478" spans="2:6" s="31" customFormat="1" ht="13.9" hidden="1" x14ac:dyDescent="0.25">
      <c r="B478" s="29"/>
      <c r="C478" s="27"/>
      <c r="D478" s="27"/>
      <c r="E478" s="30"/>
      <c r="F478" s="30"/>
    </row>
    <row r="479" spans="2:6" s="31" customFormat="1" ht="13.9" hidden="1" x14ac:dyDescent="0.25">
      <c r="B479" s="29"/>
      <c r="C479" s="27"/>
      <c r="D479" s="27"/>
      <c r="E479" s="30"/>
      <c r="F479" s="30"/>
    </row>
    <row r="480" spans="2:6" s="31" customFormat="1" ht="13.9" hidden="1" x14ac:dyDescent="0.25">
      <c r="B480" s="29"/>
      <c r="C480" s="27"/>
      <c r="D480" s="27"/>
      <c r="E480" s="30"/>
      <c r="F480" s="30"/>
    </row>
    <row r="481" spans="2:6" s="31" customFormat="1" ht="13.9" hidden="1" x14ac:dyDescent="0.25">
      <c r="B481" s="29"/>
      <c r="C481" s="27"/>
      <c r="D481" s="27"/>
      <c r="E481" s="30"/>
      <c r="F481" s="30"/>
    </row>
    <row r="482" spans="2:6" s="31" customFormat="1" ht="13.9" hidden="1" x14ac:dyDescent="0.25">
      <c r="B482" s="29"/>
      <c r="C482" s="27"/>
      <c r="D482" s="27"/>
      <c r="E482" s="30"/>
      <c r="F482" s="30"/>
    </row>
    <row r="483" spans="2:6" s="31" customFormat="1" ht="13.9" hidden="1" x14ac:dyDescent="0.25">
      <c r="B483" s="29"/>
      <c r="C483" s="27"/>
      <c r="D483" s="27"/>
      <c r="E483" s="30"/>
      <c r="F483" s="30"/>
    </row>
    <row r="484" spans="2:6" s="31" customFormat="1" ht="13.9" hidden="1" x14ac:dyDescent="0.25">
      <c r="B484" s="29"/>
      <c r="C484" s="27"/>
      <c r="D484" s="27"/>
      <c r="E484" s="30"/>
      <c r="F484" s="30"/>
    </row>
    <row r="485" spans="2:6" s="31" customFormat="1" ht="13.9" hidden="1" x14ac:dyDescent="0.25">
      <c r="B485" s="29"/>
      <c r="C485" s="27"/>
      <c r="D485" s="27"/>
      <c r="E485" s="30"/>
      <c r="F485" s="30"/>
    </row>
    <row r="486" spans="2:6" s="31" customFormat="1" ht="13.9" hidden="1" x14ac:dyDescent="0.25">
      <c r="B486" s="29"/>
      <c r="C486" s="27"/>
      <c r="D486" s="27"/>
      <c r="E486" s="30"/>
      <c r="F486" s="30"/>
    </row>
    <row r="487" spans="2:6" s="31" customFormat="1" ht="13.9" hidden="1" x14ac:dyDescent="0.25">
      <c r="B487" s="29"/>
      <c r="C487" s="27"/>
      <c r="D487" s="27"/>
      <c r="E487" s="30"/>
      <c r="F487" s="30"/>
    </row>
    <row r="488" spans="2:6" s="31" customFormat="1" ht="13.9" hidden="1" x14ac:dyDescent="0.25">
      <c r="B488" s="29"/>
      <c r="C488" s="27"/>
      <c r="D488" s="27"/>
      <c r="E488" s="30"/>
      <c r="F488" s="30"/>
    </row>
    <row r="489" spans="2:6" s="31" customFormat="1" ht="13.9" hidden="1" x14ac:dyDescent="0.25">
      <c r="B489" s="29"/>
      <c r="C489" s="27"/>
      <c r="D489" s="27"/>
      <c r="E489" s="30"/>
      <c r="F489" s="30"/>
    </row>
    <row r="490" spans="2:6" s="31" customFormat="1" ht="13.9" hidden="1" x14ac:dyDescent="0.25">
      <c r="B490" s="29"/>
      <c r="C490" s="27"/>
      <c r="D490" s="27"/>
      <c r="E490" s="30"/>
      <c r="F490" s="30"/>
    </row>
    <row r="491" spans="2:6" s="31" customFormat="1" ht="13.9" hidden="1" x14ac:dyDescent="0.25">
      <c r="B491" s="29"/>
      <c r="C491" s="27"/>
      <c r="D491" s="27"/>
      <c r="E491" s="30"/>
      <c r="F491" s="30"/>
    </row>
    <row r="492" spans="2:6" s="31" customFormat="1" ht="13.9" hidden="1" x14ac:dyDescent="0.25">
      <c r="B492" s="29"/>
      <c r="C492" s="27"/>
      <c r="D492" s="27"/>
      <c r="E492" s="30"/>
      <c r="F492" s="30"/>
    </row>
    <row r="493" spans="2:6" s="31" customFormat="1" ht="13.9" hidden="1" x14ac:dyDescent="0.25">
      <c r="B493" s="29"/>
      <c r="C493" s="27"/>
      <c r="D493" s="27"/>
      <c r="E493" s="30"/>
      <c r="F493" s="30"/>
    </row>
    <row r="494" spans="2:6" s="31" customFormat="1" ht="13.9" hidden="1" x14ac:dyDescent="0.25">
      <c r="B494" s="29"/>
      <c r="C494" s="27"/>
      <c r="D494" s="27"/>
      <c r="E494" s="30"/>
      <c r="F494" s="30"/>
    </row>
    <row r="495" spans="2:6" s="31" customFormat="1" ht="13.9" hidden="1" x14ac:dyDescent="0.25">
      <c r="B495" s="29"/>
      <c r="C495" s="27"/>
      <c r="D495" s="27"/>
      <c r="E495" s="30"/>
      <c r="F495" s="30"/>
    </row>
    <row r="496" spans="2:6" s="31" customFormat="1" ht="13.9" hidden="1" x14ac:dyDescent="0.25">
      <c r="B496" s="29"/>
      <c r="C496" s="27"/>
      <c r="D496" s="27"/>
      <c r="E496" s="30"/>
      <c r="F496" s="30"/>
    </row>
    <row r="497" spans="2:6" s="31" customFormat="1" ht="13.9" hidden="1" x14ac:dyDescent="0.25">
      <c r="B497" s="29"/>
      <c r="C497" s="27"/>
      <c r="D497" s="27"/>
      <c r="E497" s="30"/>
      <c r="F497" s="30"/>
    </row>
    <row r="498" spans="2:6" s="31" customFormat="1" ht="13.9" hidden="1" x14ac:dyDescent="0.25">
      <c r="B498" s="29"/>
      <c r="C498" s="27"/>
      <c r="D498" s="27"/>
      <c r="E498" s="30"/>
      <c r="F498" s="30"/>
    </row>
    <row r="499" spans="2:6" s="31" customFormat="1" ht="13.9" hidden="1" x14ac:dyDescent="0.25">
      <c r="B499" s="29"/>
      <c r="C499" s="27"/>
      <c r="D499" s="27"/>
      <c r="E499" s="30"/>
      <c r="F499" s="30"/>
    </row>
    <row r="500" spans="2:6" s="31" customFormat="1" ht="13.9" hidden="1" x14ac:dyDescent="0.25">
      <c r="B500" s="29"/>
      <c r="C500" s="27"/>
      <c r="D500" s="27"/>
      <c r="E500" s="30"/>
      <c r="F500" s="30"/>
    </row>
    <row r="501" spans="2:6" s="31" customFormat="1" ht="13.9" hidden="1" x14ac:dyDescent="0.25">
      <c r="B501" s="29"/>
      <c r="C501" s="27"/>
      <c r="D501" s="27"/>
      <c r="E501" s="30"/>
      <c r="F501" s="30"/>
    </row>
    <row r="502" spans="2:6" s="31" customFormat="1" ht="13.9" hidden="1" x14ac:dyDescent="0.25">
      <c r="B502" s="29"/>
      <c r="C502" s="27"/>
      <c r="D502" s="27"/>
      <c r="E502" s="30"/>
      <c r="F502" s="30"/>
    </row>
    <row r="503" spans="2:6" s="31" customFormat="1" ht="13.9" hidden="1" x14ac:dyDescent="0.25">
      <c r="B503" s="29"/>
      <c r="C503" s="27"/>
      <c r="D503" s="27"/>
      <c r="E503" s="30"/>
      <c r="F503" s="30"/>
    </row>
    <row r="504" spans="2:6" s="31" customFormat="1" ht="13.9" hidden="1" x14ac:dyDescent="0.25">
      <c r="B504" s="29"/>
      <c r="C504" s="27"/>
      <c r="D504" s="27"/>
      <c r="E504" s="30"/>
      <c r="F504" s="30"/>
    </row>
    <row r="505" spans="2:6" s="31" customFormat="1" ht="13.9" hidden="1" x14ac:dyDescent="0.25">
      <c r="B505" s="29"/>
      <c r="C505" s="27"/>
      <c r="D505" s="27"/>
      <c r="E505" s="30"/>
      <c r="F505" s="30"/>
    </row>
    <row r="506" spans="2:6" s="31" customFormat="1" ht="13.9" hidden="1" x14ac:dyDescent="0.25">
      <c r="B506" s="29"/>
      <c r="C506" s="27"/>
      <c r="D506" s="27"/>
      <c r="E506" s="30"/>
      <c r="F506" s="30"/>
    </row>
    <row r="507" spans="2:6" s="31" customFormat="1" ht="13.9" hidden="1" x14ac:dyDescent="0.25">
      <c r="B507" s="29"/>
      <c r="C507" s="27"/>
      <c r="D507" s="27"/>
      <c r="E507" s="30"/>
      <c r="F507" s="30"/>
    </row>
    <row r="508" spans="2:6" s="31" customFormat="1" ht="13.9" hidden="1" x14ac:dyDescent="0.25">
      <c r="B508" s="29"/>
      <c r="C508" s="27"/>
      <c r="D508" s="27"/>
      <c r="E508" s="30"/>
      <c r="F508" s="30"/>
    </row>
    <row r="509" spans="2:6" s="31" customFormat="1" ht="13.9" hidden="1" x14ac:dyDescent="0.25">
      <c r="B509" s="29"/>
      <c r="C509" s="27"/>
      <c r="D509" s="27"/>
      <c r="E509" s="30"/>
      <c r="F509" s="30"/>
    </row>
    <row r="510" spans="2:6" s="31" customFormat="1" ht="13.9" hidden="1" x14ac:dyDescent="0.25">
      <c r="B510" s="29"/>
      <c r="C510" s="27"/>
      <c r="D510" s="27"/>
      <c r="E510" s="30"/>
      <c r="F510" s="30"/>
    </row>
    <row r="511" spans="2:6" s="31" customFormat="1" ht="13.9" hidden="1" x14ac:dyDescent="0.25">
      <c r="B511" s="29"/>
      <c r="C511" s="27"/>
      <c r="D511" s="27"/>
      <c r="E511" s="30"/>
      <c r="F511" s="30"/>
    </row>
    <row r="512" spans="2:6" s="31" customFormat="1" ht="13.9" hidden="1" x14ac:dyDescent="0.25">
      <c r="B512" s="29"/>
      <c r="C512" s="27"/>
      <c r="D512" s="27"/>
      <c r="E512" s="30"/>
      <c r="F512" s="30"/>
    </row>
    <row r="513" spans="2:6" s="31" customFormat="1" ht="13.9" hidden="1" x14ac:dyDescent="0.25">
      <c r="B513" s="29"/>
      <c r="C513" s="27"/>
      <c r="D513" s="27"/>
      <c r="E513" s="30"/>
      <c r="F513" s="30"/>
    </row>
    <row r="514" spans="2:6" s="31" customFormat="1" ht="13.9" hidden="1" x14ac:dyDescent="0.25">
      <c r="B514" s="29"/>
      <c r="C514" s="27"/>
      <c r="D514" s="27"/>
      <c r="E514" s="30"/>
      <c r="F514" s="30"/>
    </row>
    <row r="515" spans="2:6" s="31" customFormat="1" ht="13.9" hidden="1" x14ac:dyDescent="0.25">
      <c r="B515" s="29"/>
      <c r="C515" s="27"/>
      <c r="D515" s="27"/>
      <c r="E515" s="30"/>
      <c r="F515" s="30"/>
    </row>
    <row r="516" spans="2:6" s="31" customFormat="1" ht="13.9" hidden="1" x14ac:dyDescent="0.25">
      <c r="B516" s="29"/>
      <c r="C516" s="27"/>
      <c r="D516" s="27"/>
      <c r="E516" s="30"/>
      <c r="F516" s="30"/>
    </row>
    <row r="517" spans="2:6" s="31" customFormat="1" ht="13.9" hidden="1" x14ac:dyDescent="0.25">
      <c r="B517" s="29"/>
      <c r="C517" s="27"/>
      <c r="D517" s="27"/>
      <c r="E517" s="30"/>
      <c r="F517" s="30"/>
    </row>
    <row r="518" spans="2:6" s="31" customFormat="1" ht="13.9" hidden="1" x14ac:dyDescent="0.25">
      <c r="B518" s="29"/>
      <c r="C518" s="27"/>
      <c r="D518" s="27"/>
      <c r="E518" s="30"/>
      <c r="F518" s="30"/>
    </row>
    <row r="519" spans="2:6" s="31" customFormat="1" ht="13.9" hidden="1" x14ac:dyDescent="0.25">
      <c r="B519" s="29"/>
      <c r="C519" s="27"/>
      <c r="D519" s="27"/>
      <c r="E519" s="30"/>
      <c r="F519" s="30"/>
    </row>
    <row r="520" spans="2:6" s="31" customFormat="1" ht="13.9" hidden="1" x14ac:dyDescent="0.25">
      <c r="B520" s="29"/>
      <c r="C520" s="27"/>
      <c r="D520" s="27"/>
      <c r="E520" s="30"/>
      <c r="F520" s="30"/>
    </row>
    <row r="521" spans="2:6" s="31" customFormat="1" ht="13.9" hidden="1" x14ac:dyDescent="0.25">
      <c r="B521" s="29"/>
      <c r="C521" s="27"/>
      <c r="D521" s="27"/>
      <c r="E521" s="30"/>
      <c r="F521" s="30"/>
    </row>
    <row r="522" spans="2:6" s="31" customFormat="1" ht="13.9" hidden="1" x14ac:dyDescent="0.25">
      <c r="B522" s="29"/>
      <c r="C522" s="27"/>
      <c r="D522" s="27"/>
      <c r="E522" s="30"/>
      <c r="F522" s="30"/>
    </row>
    <row r="523" spans="2:6" s="31" customFormat="1" ht="13.9" hidden="1" x14ac:dyDescent="0.25">
      <c r="B523" s="29"/>
      <c r="C523" s="27"/>
      <c r="D523" s="27"/>
      <c r="E523" s="30"/>
      <c r="F523" s="30"/>
    </row>
    <row r="524" spans="2:6" s="31" customFormat="1" ht="13.9" hidden="1" x14ac:dyDescent="0.25">
      <c r="B524" s="29"/>
      <c r="C524" s="27"/>
      <c r="D524" s="27"/>
      <c r="E524" s="30"/>
      <c r="F524" s="30"/>
    </row>
    <row r="525" spans="2:6" s="31" customFormat="1" ht="13.9" hidden="1" x14ac:dyDescent="0.25">
      <c r="B525" s="29"/>
      <c r="C525" s="27"/>
      <c r="D525" s="27"/>
      <c r="E525" s="30"/>
      <c r="F525" s="30"/>
    </row>
    <row r="526" spans="2:6" s="31" customFormat="1" ht="13.9" hidden="1" x14ac:dyDescent="0.25">
      <c r="B526" s="29"/>
      <c r="C526" s="27"/>
      <c r="D526" s="27"/>
      <c r="E526" s="30"/>
      <c r="F526" s="30"/>
    </row>
    <row r="527" spans="2:6" s="31" customFormat="1" ht="13.9" hidden="1" x14ac:dyDescent="0.25">
      <c r="B527" s="29"/>
      <c r="C527" s="27"/>
      <c r="D527" s="27"/>
      <c r="E527" s="30"/>
      <c r="F527" s="30"/>
    </row>
    <row r="528" spans="2:6" s="31" customFormat="1" ht="13.9" hidden="1" x14ac:dyDescent="0.25">
      <c r="B528" s="29"/>
      <c r="C528" s="27"/>
      <c r="D528" s="27"/>
      <c r="E528" s="30"/>
      <c r="F528" s="30"/>
    </row>
    <row r="529" spans="2:6" s="31" customFormat="1" ht="13.9" hidden="1" x14ac:dyDescent="0.25">
      <c r="B529" s="29"/>
      <c r="C529" s="27"/>
      <c r="D529" s="27"/>
      <c r="E529" s="30"/>
      <c r="F529" s="30"/>
    </row>
    <row r="530" spans="2:6" s="31" customFormat="1" ht="13.9" hidden="1" x14ac:dyDescent="0.25">
      <c r="B530" s="29"/>
      <c r="C530" s="27"/>
      <c r="D530" s="27"/>
      <c r="E530" s="30"/>
      <c r="F530" s="30"/>
    </row>
    <row r="531" spans="2:6" s="31" customFormat="1" ht="13.9" hidden="1" x14ac:dyDescent="0.25">
      <c r="B531" s="29"/>
      <c r="C531" s="27"/>
      <c r="D531" s="27"/>
      <c r="E531" s="30"/>
      <c r="F531" s="30"/>
    </row>
    <row r="532" spans="2:6" s="31" customFormat="1" ht="13.9" hidden="1" x14ac:dyDescent="0.25">
      <c r="B532" s="29"/>
      <c r="C532" s="27"/>
      <c r="D532" s="27"/>
      <c r="E532" s="30"/>
      <c r="F532" s="30"/>
    </row>
    <row r="533" spans="2:6" ht="13.9" hidden="1" x14ac:dyDescent="0.25"/>
    <row r="534" spans="2:6" ht="13.9" hidden="1" x14ac:dyDescent="0.25"/>
    <row r="535" spans="2:6" ht="13.9" hidden="1" x14ac:dyDescent="0.25"/>
    <row r="536" spans="2:6" ht="13.9" hidden="1" x14ac:dyDescent="0.25"/>
    <row r="537" spans="2:6" ht="13.9" hidden="1" x14ac:dyDescent="0.25"/>
    <row r="538" spans="2:6" ht="13.9" hidden="1" x14ac:dyDescent="0.25"/>
    <row r="539" spans="2:6" ht="13.9" hidden="1" x14ac:dyDescent="0.25"/>
    <row r="540" spans="2:6" ht="13.9" hidden="1" x14ac:dyDescent="0.25"/>
    <row r="541" spans="2:6" ht="13.9" hidden="1" x14ac:dyDescent="0.25"/>
    <row r="542" spans="2:6" ht="13.9" hidden="1" x14ac:dyDescent="0.25"/>
    <row r="543" spans="2:6" ht="13.9" hidden="1" x14ac:dyDescent="0.25"/>
    <row r="544" spans="2:6" ht="13.9" hidden="1" x14ac:dyDescent="0.25"/>
    <row r="545" ht="13.9" hidden="1" x14ac:dyDescent="0.25"/>
    <row r="546" ht="13.9" hidden="1" x14ac:dyDescent="0.25"/>
    <row r="547" ht="13.9" hidden="1" x14ac:dyDescent="0.25"/>
  </sheetData>
  <mergeCells count="2">
    <mergeCell ref="A2:F2"/>
    <mergeCell ref="A1:F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B 619 Final Allocations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PART B, Section 619, Preschool Subgrant Awards (CFDA #84.173A) Final Allocations</dc:title>
  <dc:subject/>
  <dc:creator>Coleman, Tracie (DOE)</dc:creator>
  <cp:keywords/>
  <dc:description/>
  <cp:lastModifiedBy>VITA Program</cp:lastModifiedBy>
  <dcterms:created xsi:type="dcterms:W3CDTF">2020-07-07T20:17:24Z</dcterms:created>
  <dcterms:modified xsi:type="dcterms:W3CDTF">2021-07-21T12:24:49Z</dcterms:modified>
  <cp:category/>
</cp:coreProperties>
</file>