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q53684\Desktop\SUPT'S MEMOS\07-17-20\"/>
    </mc:Choice>
  </mc:AlternateContent>
  <bookViews>
    <workbookView xWindow="0" yWindow="0" windowWidth="20430" windowHeight="7560"/>
  </bookViews>
  <sheets>
    <sheet name="Part B 611 Final Allocations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6" i="1" l="1"/>
  <c r="U136" i="1" s="1"/>
  <c r="S136" i="1"/>
  <c r="T136" i="1" s="1"/>
  <c r="L139" i="1"/>
  <c r="T139" i="1"/>
  <c r="E175" i="1" l="1"/>
  <c r="O150" i="1"/>
  <c r="N150" i="1"/>
  <c r="M150" i="1"/>
  <c r="S147" i="1"/>
  <c r="T147" i="1" s="1"/>
  <c r="N147" i="1"/>
  <c r="Q147" i="1" s="1"/>
  <c r="M147" i="1"/>
  <c r="P147" i="1" s="1"/>
  <c r="L147" i="1"/>
  <c r="A147" i="1"/>
  <c r="S146" i="1"/>
  <c r="T146" i="1" s="1"/>
  <c r="N146" i="1"/>
  <c r="Q146" i="1" s="1"/>
  <c r="M146" i="1"/>
  <c r="P146" i="1" s="1"/>
  <c r="L146" i="1"/>
  <c r="A146" i="1"/>
  <c r="S145" i="1"/>
  <c r="T145" i="1" s="1"/>
  <c r="N145" i="1"/>
  <c r="M145" i="1"/>
  <c r="P145" i="1" s="1"/>
  <c r="L145" i="1"/>
  <c r="A145" i="1"/>
  <c r="S144" i="1"/>
  <c r="T144" i="1" s="1"/>
  <c r="N144" i="1"/>
  <c r="M144" i="1"/>
  <c r="P144" i="1" s="1"/>
  <c r="L144" i="1"/>
  <c r="A144" i="1"/>
  <c r="S143" i="1"/>
  <c r="T143" i="1" s="1"/>
  <c r="N143" i="1"/>
  <c r="Q143" i="1" s="1"/>
  <c r="M143" i="1"/>
  <c r="P143" i="1" s="1"/>
  <c r="L143" i="1"/>
  <c r="A143" i="1"/>
  <c r="U142" i="1"/>
  <c r="T142" i="1"/>
  <c r="R142" i="1"/>
  <c r="Q142" i="1"/>
  <c r="P142" i="1"/>
  <c r="S141" i="1"/>
  <c r="T141" i="1" s="1"/>
  <c r="N141" i="1"/>
  <c r="Q141" i="1" s="1"/>
  <c r="M141" i="1"/>
  <c r="P141" i="1" s="1"/>
  <c r="L141" i="1"/>
  <c r="A141" i="1"/>
  <c r="S140" i="1"/>
  <c r="T140" i="1" s="1"/>
  <c r="N140" i="1"/>
  <c r="Q140" i="1" s="1"/>
  <c r="M140" i="1"/>
  <c r="P140" i="1" s="1"/>
  <c r="L140" i="1"/>
  <c r="A140" i="1"/>
  <c r="S138" i="1"/>
  <c r="T138" i="1" s="1"/>
  <c r="N138" i="1"/>
  <c r="Q138" i="1" s="1"/>
  <c r="M138" i="1"/>
  <c r="P138" i="1" s="1"/>
  <c r="L138" i="1"/>
  <c r="A138" i="1"/>
  <c r="S137" i="1"/>
  <c r="T137" i="1" s="1"/>
  <c r="N137" i="1"/>
  <c r="M137" i="1"/>
  <c r="P137" i="1" s="1"/>
  <c r="L137" i="1"/>
  <c r="A137" i="1"/>
  <c r="S135" i="1"/>
  <c r="T135" i="1" s="1"/>
  <c r="N135" i="1"/>
  <c r="M135" i="1"/>
  <c r="P135" i="1" s="1"/>
  <c r="L135" i="1"/>
  <c r="A135" i="1"/>
  <c r="S134" i="1"/>
  <c r="T134" i="1" s="1"/>
  <c r="N134" i="1"/>
  <c r="M134" i="1"/>
  <c r="P134" i="1" s="1"/>
  <c r="L134" i="1"/>
  <c r="A134" i="1"/>
  <c r="S133" i="1"/>
  <c r="T133" i="1" s="1"/>
  <c r="N133" i="1"/>
  <c r="M133" i="1"/>
  <c r="P133" i="1" s="1"/>
  <c r="L133" i="1"/>
  <c r="A133" i="1"/>
  <c r="S132" i="1"/>
  <c r="T132" i="1" s="1"/>
  <c r="N132" i="1"/>
  <c r="Q132" i="1" s="1"/>
  <c r="M132" i="1"/>
  <c r="P132" i="1" s="1"/>
  <c r="L132" i="1"/>
  <c r="A132" i="1"/>
  <c r="S131" i="1"/>
  <c r="T131" i="1" s="1"/>
  <c r="N131" i="1"/>
  <c r="M131" i="1"/>
  <c r="P131" i="1" s="1"/>
  <c r="L131" i="1"/>
  <c r="A131" i="1"/>
  <c r="S130" i="1"/>
  <c r="T130" i="1" s="1"/>
  <c r="N130" i="1"/>
  <c r="M130" i="1"/>
  <c r="P130" i="1" s="1"/>
  <c r="L130" i="1"/>
  <c r="A130" i="1"/>
  <c r="S129" i="1"/>
  <c r="T129" i="1" s="1"/>
  <c r="N129" i="1"/>
  <c r="M129" i="1"/>
  <c r="P129" i="1" s="1"/>
  <c r="L129" i="1"/>
  <c r="A129" i="1"/>
  <c r="S128" i="1"/>
  <c r="T128" i="1" s="1"/>
  <c r="N128" i="1"/>
  <c r="Q128" i="1" s="1"/>
  <c r="M128" i="1"/>
  <c r="P128" i="1" s="1"/>
  <c r="L128" i="1"/>
  <c r="A128" i="1"/>
  <c r="S127" i="1"/>
  <c r="T127" i="1" s="1"/>
  <c r="N127" i="1"/>
  <c r="M127" i="1"/>
  <c r="P127" i="1" s="1"/>
  <c r="L127" i="1"/>
  <c r="A127" i="1"/>
  <c r="S126" i="1"/>
  <c r="T126" i="1" s="1"/>
  <c r="N126" i="1"/>
  <c r="Q126" i="1" s="1"/>
  <c r="M126" i="1"/>
  <c r="P126" i="1" s="1"/>
  <c r="L126" i="1"/>
  <c r="A126" i="1"/>
  <c r="S125" i="1"/>
  <c r="T125" i="1" s="1"/>
  <c r="N125" i="1"/>
  <c r="M125" i="1"/>
  <c r="P125" i="1" s="1"/>
  <c r="L125" i="1"/>
  <c r="A125" i="1"/>
  <c r="S124" i="1"/>
  <c r="T124" i="1" s="1"/>
  <c r="N124" i="1"/>
  <c r="Q124" i="1" s="1"/>
  <c r="M124" i="1"/>
  <c r="P124" i="1" s="1"/>
  <c r="L124" i="1"/>
  <c r="A124" i="1"/>
  <c r="S123" i="1"/>
  <c r="T123" i="1" s="1"/>
  <c r="N123" i="1"/>
  <c r="M123" i="1"/>
  <c r="P123" i="1" s="1"/>
  <c r="L123" i="1"/>
  <c r="A123" i="1"/>
  <c r="S122" i="1"/>
  <c r="T122" i="1" s="1"/>
  <c r="N122" i="1"/>
  <c r="Q122" i="1" s="1"/>
  <c r="M122" i="1"/>
  <c r="P122" i="1" s="1"/>
  <c r="L122" i="1"/>
  <c r="A122" i="1"/>
  <c r="S121" i="1"/>
  <c r="T121" i="1" s="1"/>
  <c r="N121" i="1"/>
  <c r="M121" i="1"/>
  <c r="P121" i="1" s="1"/>
  <c r="L121" i="1"/>
  <c r="A121" i="1"/>
  <c r="S120" i="1"/>
  <c r="T120" i="1" s="1"/>
  <c r="N120" i="1"/>
  <c r="Q120" i="1" s="1"/>
  <c r="M120" i="1"/>
  <c r="P120" i="1" s="1"/>
  <c r="L120" i="1"/>
  <c r="A120" i="1"/>
  <c r="S119" i="1"/>
  <c r="T119" i="1" s="1"/>
  <c r="N119" i="1"/>
  <c r="M119" i="1"/>
  <c r="P119" i="1" s="1"/>
  <c r="L119" i="1"/>
  <c r="A119" i="1"/>
  <c r="S118" i="1"/>
  <c r="T118" i="1" s="1"/>
  <c r="N118" i="1"/>
  <c r="Q118" i="1" s="1"/>
  <c r="M118" i="1"/>
  <c r="P118" i="1" s="1"/>
  <c r="L118" i="1"/>
  <c r="A118" i="1"/>
  <c r="S117" i="1"/>
  <c r="T117" i="1" s="1"/>
  <c r="N117" i="1"/>
  <c r="M117" i="1"/>
  <c r="P117" i="1" s="1"/>
  <c r="L117" i="1"/>
  <c r="A117" i="1"/>
  <c r="S116" i="1"/>
  <c r="T116" i="1" s="1"/>
  <c r="N116" i="1"/>
  <c r="Q116" i="1" s="1"/>
  <c r="M116" i="1"/>
  <c r="P116" i="1" s="1"/>
  <c r="L116" i="1"/>
  <c r="A116" i="1"/>
  <c r="S115" i="1"/>
  <c r="T115" i="1" s="1"/>
  <c r="N115" i="1"/>
  <c r="M115" i="1"/>
  <c r="P115" i="1" s="1"/>
  <c r="L115" i="1"/>
  <c r="A115" i="1"/>
  <c r="S114" i="1"/>
  <c r="T114" i="1" s="1"/>
  <c r="N114" i="1"/>
  <c r="Q114" i="1" s="1"/>
  <c r="M114" i="1"/>
  <c r="P114" i="1" s="1"/>
  <c r="L114" i="1"/>
  <c r="A114" i="1"/>
  <c r="S113" i="1"/>
  <c r="T113" i="1" s="1"/>
  <c r="N113" i="1"/>
  <c r="M113" i="1"/>
  <c r="P113" i="1" s="1"/>
  <c r="L113" i="1"/>
  <c r="A113" i="1"/>
  <c r="S112" i="1"/>
  <c r="T112" i="1" s="1"/>
  <c r="N112" i="1"/>
  <c r="Q112" i="1" s="1"/>
  <c r="M112" i="1"/>
  <c r="P112" i="1" s="1"/>
  <c r="L112" i="1"/>
  <c r="A112" i="1"/>
  <c r="S111" i="1"/>
  <c r="T111" i="1" s="1"/>
  <c r="N111" i="1"/>
  <c r="M111" i="1"/>
  <c r="P111" i="1" s="1"/>
  <c r="L111" i="1"/>
  <c r="A111" i="1"/>
  <c r="S110" i="1"/>
  <c r="T110" i="1" s="1"/>
  <c r="N110" i="1"/>
  <c r="Q110" i="1" s="1"/>
  <c r="M110" i="1"/>
  <c r="P110" i="1" s="1"/>
  <c r="L110" i="1"/>
  <c r="A110" i="1"/>
  <c r="S109" i="1"/>
  <c r="T109" i="1" s="1"/>
  <c r="N109" i="1"/>
  <c r="M109" i="1"/>
  <c r="P109" i="1" s="1"/>
  <c r="L109" i="1"/>
  <c r="A109" i="1"/>
  <c r="S108" i="1"/>
  <c r="T108" i="1" s="1"/>
  <c r="N108" i="1"/>
  <c r="Q108" i="1" s="1"/>
  <c r="M108" i="1"/>
  <c r="P108" i="1" s="1"/>
  <c r="L108" i="1"/>
  <c r="A108" i="1"/>
  <c r="S107" i="1"/>
  <c r="T107" i="1" s="1"/>
  <c r="N107" i="1"/>
  <c r="M107" i="1"/>
  <c r="P107" i="1" s="1"/>
  <c r="L107" i="1"/>
  <c r="A107" i="1"/>
  <c r="S106" i="1"/>
  <c r="T106" i="1" s="1"/>
  <c r="N106" i="1"/>
  <c r="Q106" i="1" s="1"/>
  <c r="M106" i="1"/>
  <c r="P106" i="1" s="1"/>
  <c r="L106" i="1"/>
  <c r="A106" i="1"/>
  <c r="S105" i="1"/>
  <c r="T105" i="1" s="1"/>
  <c r="N105" i="1"/>
  <c r="M105" i="1"/>
  <c r="P105" i="1" s="1"/>
  <c r="L105" i="1"/>
  <c r="A105" i="1"/>
  <c r="S104" i="1"/>
  <c r="T104" i="1" s="1"/>
  <c r="N104" i="1"/>
  <c r="Q104" i="1" s="1"/>
  <c r="M104" i="1"/>
  <c r="P104" i="1" s="1"/>
  <c r="L104" i="1"/>
  <c r="A104" i="1"/>
  <c r="S103" i="1"/>
  <c r="T103" i="1" s="1"/>
  <c r="N103" i="1"/>
  <c r="M103" i="1"/>
  <c r="P103" i="1" s="1"/>
  <c r="L103" i="1"/>
  <c r="A103" i="1"/>
  <c r="S102" i="1"/>
  <c r="T102" i="1" s="1"/>
  <c r="N102" i="1"/>
  <c r="Q102" i="1" s="1"/>
  <c r="M102" i="1"/>
  <c r="P102" i="1" s="1"/>
  <c r="L102" i="1"/>
  <c r="A102" i="1"/>
  <c r="S101" i="1"/>
  <c r="T101" i="1" s="1"/>
  <c r="N101" i="1"/>
  <c r="M101" i="1"/>
  <c r="P101" i="1" s="1"/>
  <c r="L101" i="1"/>
  <c r="A101" i="1"/>
  <c r="S100" i="1"/>
  <c r="T100" i="1" s="1"/>
  <c r="N100" i="1"/>
  <c r="Q100" i="1" s="1"/>
  <c r="M100" i="1"/>
  <c r="P100" i="1" s="1"/>
  <c r="L100" i="1"/>
  <c r="A100" i="1"/>
  <c r="S99" i="1"/>
  <c r="T99" i="1" s="1"/>
  <c r="L99" i="1"/>
  <c r="U99" i="1" s="1"/>
  <c r="S98" i="1"/>
  <c r="T98" i="1" s="1"/>
  <c r="N98" i="1"/>
  <c r="M98" i="1"/>
  <c r="P98" i="1" s="1"/>
  <c r="L98" i="1"/>
  <c r="A98" i="1"/>
  <c r="S97" i="1"/>
  <c r="T97" i="1" s="1"/>
  <c r="N97" i="1"/>
  <c r="Q97" i="1" s="1"/>
  <c r="M97" i="1"/>
  <c r="P97" i="1" s="1"/>
  <c r="L97" i="1"/>
  <c r="A97" i="1"/>
  <c r="S96" i="1"/>
  <c r="T96" i="1" s="1"/>
  <c r="N96" i="1"/>
  <c r="Q96" i="1" s="1"/>
  <c r="M96" i="1"/>
  <c r="P96" i="1" s="1"/>
  <c r="L96" i="1"/>
  <c r="A96" i="1"/>
  <c r="S95" i="1"/>
  <c r="T95" i="1" s="1"/>
  <c r="N95" i="1"/>
  <c r="Q95" i="1" s="1"/>
  <c r="M95" i="1"/>
  <c r="P95" i="1" s="1"/>
  <c r="L95" i="1"/>
  <c r="A95" i="1"/>
  <c r="S94" i="1"/>
  <c r="T94" i="1" s="1"/>
  <c r="N94" i="1"/>
  <c r="Q94" i="1" s="1"/>
  <c r="M94" i="1"/>
  <c r="P94" i="1" s="1"/>
  <c r="L94" i="1"/>
  <c r="A94" i="1"/>
  <c r="S93" i="1"/>
  <c r="T93" i="1" s="1"/>
  <c r="N93" i="1"/>
  <c r="Q93" i="1" s="1"/>
  <c r="M93" i="1"/>
  <c r="P93" i="1" s="1"/>
  <c r="L93" i="1"/>
  <c r="A93" i="1"/>
  <c r="S92" i="1"/>
  <c r="T92" i="1" s="1"/>
  <c r="N92" i="1"/>
  <c r="M92" i="1"/>
  <c r="P92" i="1" s="1"/>
  <c r="L92" i="1"/>
  <c r="A92" i="1"/>
  <c r="S91" i="1"/>
  <c r="T91" i="1" s="1"/>
  <c r="N91" i="1"/>
  <c r="Q91" i="1" s="1"/>
  <c r="M91" i="1"/>
  <c r="P91" i="1" s="1"/>
  <c r="L91" i="1"/>
  <c r="A91" i="1"/>
  <c r="S90" i="1"/>
  <c r="T90" i="1" s="1"/>
  <c r="N90" i="1"/>
  <c r="M90" i="1"/>
  <c r="P90" i="1" s="1"/>
  <c r="L90" i="1"/>
  <c r="A90" i="1"/>
  <c r="S89" i="1"/>
  <c r="T89" i="1" s="1"/>
  <c r="N89" i="1"/>
  <c r="Q89" i="1" s="1"/>
  <c r="M89" i="1"/>
  <c r="P89" i="1" s="1"/>
  <c r="L89" i="1"/>
  <c r="A89" i="1"/>
  <c r="S88" i="1"/>
  <c r="T88" i="1" s="1"/>
  <c r="N88" i="1"/>
  <c r="M88" i="1"/>
  <c r="P88" i="1" s="1"/>
  <c r="L88" i="1"/>
  <c r="A88" i="1"/>
  <c r="S87" i="1"/>
  <c r="T87" i="1" s="1"/>
  <c r="N87" i="1"/>
  <c r="Q87" i="1" s="1"/>
  <c r="M87" i="1"/>
  <c r="P87" i="1" s="1"/>
  <c r="L87" i="1"/>
  <c r="A87" i="1"/>
  <c r="S86" i="1"/>
  <c r="T86" i="1" s="1"/>
  <c r="N86" i="1"/>
  <c r="Q86" i="1" s="1"/>
  <c r="M86" i="1"/>
  <c r="P86" i="1" s="1"/>
  <c r="L86" i="1"/>
  <c r="A86" i="1"/>
  <c r="S85" i="1"/>
  <c r="T85" i="1" s="1"/>
  <c r="N85" i="1"/>
  <c r="Q85" i="1" s="1"/>
  <c r="M85" i="1"/>
  <c r="P85" i="1" s="1"/>
  <c r="L85" i="1"/>
  <c r="A85" i="1"/>
  <c r="S84" i="1"/>
  <c r="T84" i="1" s="1"/>
  <c r="N84" i="1"/>
  <c r="M84" i="1"/>
  <c r="P84" i="1" s="1"/>
  <c r="L84" i="1"/>
  <c r="A84" i="1"/>
  <c r="S83" i="1"/>
  <c r="T83" i="1" s="1"/>
  <c r="N83" i="1"/>
  <c r="Q83" i="1" s="1"/>
  <c r="M83" i="1"/>
  <c r="P83" i="1" s="1"/>
  <c r="L83" i="1"/>
  <c r="A83" i="1"/>
  <c r="S82" i="1"/>
  <c r="T82" i="1" s="1"/>
  <c r="N82" i="1"/>
  <c r="M82" i="1"/>
  <c r="P82" i="1" s="1"/>
  <c r="L82" i="1"/>
  <c r="A82" i="1"/>
  <c r="S81" i="1"/>
  <c r="T81" i="1" s="1"/>
  <c r="N81" i="1"/>
  <c r="Q81" i="1" s="1"/>
  <c r="M81" i="1"/>
  <c r="P81" i="1" s="1"/>
  <c r="L81" i="1"/>
  <c r="A81" i="1"/>
  <c r="S80" i="1"/>
  <c r="T80" i="1" s="1"/>
  <c r="N80" i="1"/>
  <c r="Q80" i="1" s="1"/>
  <c r="M80" i="1"/>
  <c r="P80" i="1" s="1"/>
  <c r="L80" i="1"/>
  <c r="A80" i="1"/>
  <c r="S79" i="1"/>
  <c r="T79" i="1" s="1"/>
  <c r="N79" i="1"/>
  <c r="Q79" i="1" s="1"/>
  <c r="M79" i="1"/>
  <c r="P79" i="1" s="1"/>
  <c r="L79" i="1"/>
  <c r="A79" i="1"/>
  <c r="S78" i="1"/>
  <c r="T78" i="1" s="1"/>
  <c r="N78" i="1"/>
  <c r="M78" i="1"/>
  <c r="P78" i="1" s="1"/>
  <c r="L78" i="1"/>
  <c r="A78" i="1"/>
  <c r="S77" i="1"/>
  <c r="T77" i="1" s="1"/>
  <c r="N77" i="1"/>
  <c r="Q77" i="1" s="1"/>
  <c r="M77" i="1"/>
  <c r="P77" i="1" s="1"/>
  <c r="L77" i="1"/>
  <c r="A77" i="1"/>
  <c r="S76" i="1"/>
  <c r="T76" i="1" s="1"/>
  <c r="N76" i="1"/>
  <c r="Q76" i="1" s="1"/>
  <c r="M76" i="1"/>
  <c r="P76" i="1" s="1"/>
  <c r="L76" i="1"/>
  <c r="A76" i="1"/>
  <c r="S75" i="1"/>
  <c r="T75" i="1" s="1"/>
  <c r="N75" i="1"/>
  <c r="M75" i="1"/>
  <c r="P75" i="1" s="1"/>
  <c r="L75" i="1"/>
  <c r="A75" i="1"/>
  <c r="S74" i="1"/>
  <c r="T74" i="1" s="1"/>
  <c r="N74" i="1"/>
  <c r="M74" i="1"/>
  <c r="P74" i="1" s="1"/>
  <c r="L74" i="1"/>
  <c r="A74" i="1"/>
  <c r="S73" i="1"/>
  <c r="T73" i="1" s="1"/>
  <c r="N73" i="1"/>
  <c r="Q73" i="1" s="1"/>
  <c r="M73" i="1"/>
  <c r="P73" i="1" s="1"/>
  <c r="L73" i="1"/>
  <c r="A73" i="1"/>
  <c r="S72" i="1"/>
  <c r="T72" i="1" s="1"/>
  <c r="N72" i="1"/>
  <c r="Q72" i="1" s="1"/>
  <c r="M72" i="1"/>
  <c r="P72" i="1" s="1"/>
  <c r="L72" i="1"/>
  <c r="A72" i="1"/>
  <c r="S71" i="1"/>
  <c r="T71" i="1" s="1"/>
  <c r="N71" i="1"/>
  <c r="M71" i="1"/>
  <c r="P71" i="1" s="1"/>
  <c r="L71" i="1"/>
  <c r="A71" i="1"/>
  <c r="S70" i="1"/>
  <c r="T70" i="1" s="1"/>
  <c r="N70" i="1"/>
  <c r="M70" i="1"/>
  <c r="P70" i="1" s="1"/>
  <c r="L70" i="1"/>
  <c r="A70" i="1"/>
  <c r="S69" i="1"/>
  <c r="T69" i="1" s="1"/>
  <c r="N69" i="1"/>
  <c r="Q69" i="1" s="1"/>
  <c r="M69" i="1"/>
  <c r="P69" i="1" s="1"/>
  <c r="L69" i="1"/>
  <c r="A69" i="1"/>
  <c r="S68" i="1"/>
  <c r="T68" i="1" s="1"/>
  <c r="N68" i="1"/>
  <c r="Q68" i="1" s="1"/>
  <c r="M68" i="1"/>
  <c r="L68" i="1"/>
  <c r="A68" i="1"/>
  <c r="S67" i="1"/>
  <c r="T67" i="1" s="1"/>
  <c r="N67" i="1"/>
  <c r="M67" i="1"/>
  <c r="P67" i="1" s="1"/>
  <c r="L67" i="1"/>
  <c r="A67" i="1"/>
  <c r="S66" i="1"/>
  <c r="T66" i="1" s="1"/>
  <c r="N66" i="1"/>
  <c r="Q66" i="1" s="1"/>
  <c r="M66" i="1"/>
  <c r="P66" i="1" s="1"/>
  <c r="L66" i="1"/>
  <c r="A66" i="1"/>
  <c r="S65" i="1"/>
  <c r="T65" i="1" s="1"/>
  <c r="N65" i="1"/>
  <c r="Q65" i="1" s="1"/>
  <c r="M65" i="1"/>
  <c r="L65" i="1"/>
  <c r="A65" i="1"/>
  <c r="S64" i="1"/>
  <c r="T64" i="1" s="1"/>
  <c r="N64" i="1"/>
  <c r="Q64" i="1" s="1"/>
  <c r="M64" i="1"/>
  <c r="P64" i="1" s="1"/>
  <c r="L64" i="1"/>
  <c r="A64" i="1"/>
  <c r="S63" i="1"/>
  <c r="T63" i="1" s="1"/>
  <c r="N63" i="1"/>
  <c r="M63" i="1"/>
  <c r="P63" i="1" s="1"/>
  <c r="L63" i="1"/>
  <c r="A63" i="1"/>
  <c r="S62" i="1"/>
  <c r="T62" i="1" s="1"/>
  <c r="N62" i="1"/>
  <c r="Q62" i="1" s="1"/>
  <c r="M62" i="1"/>
  <c r="P62" i="1" s="1"/>
  <c r="L62" i="1"/>
  <c r="A62" i="1"/>
  <c r="S61" i="1"/>
  <c r="T61" i="1" s="1"/>
  <c r="N61" i="1"/>
  <c r="Q61" i="1" s="1"/>
  <c r="M61" i="1"/>
  <c r="L61" i="1"/>
  <c r="A61" i="1"/>
  <c r="S60" i="1"/>
  <c r="T60" i="1" s="1"/>
  <c r="N60" i="1"/>
  <c r="Q60" i="1" s="1"/>
  <c r="M60" i="1"/>
  <c r="L60" i="1"/>
  <c r="A60" i="1"/>
  <c r="S59" i="1"/>
  <c r="T59" i="1" s="1"/>
  <c r="N59" i="1"/>
  <c r="Q59" i="1" s="1"/>
  <c r="M59" i="1"/>
  <c r="P59" i="1" s="1"/>
  <c r="L59" i="1"/>
  <c r="A59" i="1"/>
  <c r="S58" i="1"/>
  <c r="T58" i="1" s="1"/>
  <c r="N58" i="1"/>
  <c r="M58" i="1"/>
  <c r="P58" i="1" s="1"/>
  <c r="L58" i="1"/>
  <c r="A58" i="1"/>
  <c r="S57" i="1"/>
  <c r="T57" i="1" s="1"/>
  <c r="N57" i="1"/>
  <c r="M57" i="1"/>
  <c r="P57" i="1" s="1"/>
  <c r="L57" i="1"/>
  <c r="A57" i="1"/>
  <c r="S56" i="1"/>
  <c r="T56" i="1" s="1"/>
  <c r="N56" i="1"/>
  <c r="M56" i="1"/>
  <c r="P56" i="1" s="1"/>
  <c r="L56" i="1"/>
  <c r="A56" i="1"/>
  <c r="S55" i="1"/>
  <c r="T55" i="1" s="1"/>
  <c r="N55" i="1"/>
  <c r="M55" i="1"/>
  <c r="P55" i="1" s="1"/>
  <c r="L55" i="1"/>
  <c r="A55" i="1"/>
  <c r="S54" i="1"/>
  <c r="T54" i="1" s="1"/>
  <c r="N54" i="1"/>
  <c r="M54" i="1"/>
  <c r="P54" i="1" s="1"/>
  <c r="L54" i="1"/>
  <c r="A54" i="1"/>
  <c r="S53" i="1"/>
  <c r="T53" i="1" s="1"/>
  <c r="N53" i="1"/>
  <c r="M53" i="1"/>
  <c r="P53" i="1" s="1"/>
  <c r="L53" i="1"/>
  <c r="A53" i="1"/>
  <c r="S52" i="1"/>
  <c r="T52" i="1" s="1"/>
  <c r="N52" i="1"/>
  <c r="M52" i="1"/>
  <c r="P52" i="1" s="1"/>
  <c r="L52" i="1"/>
  <c r="A52" i="1"/>
  <c r="S51" i="1"/>
  <c r="T51" i="1" s="1"/>
  <c r="N51" i="1"/>
  <c r="M51" i="1"/>
  <c r="P51" i="1" s="1"/>
  <c r="L51" i="1"/>
  <c r="A51" i="1"/>
  <c r="S50" i="1"/>
  <c r="T50" i="1" s="1"/>
  <c r="N50" i="1"/>
  <c r="M50" i="1"/>
  <c r="P50" i="1" s="1"/>
  <c r="L50" i="1"/>
  <c r="A50" i="1"/>
  <c r="S49" i="1"/>
  <c r="T49" i="1" s="1"/>
  <c r="N49" i="1"/>
  <c r="M49" i="1"/>
  <c r="P49" i="1" s="1"/>
  <c r="L49" i="1"/>
  <c r="A49" i="1"/>
  <c r="S48" i="1"/>
  <c r="T48" i="1" s="1"/>
  <c r="N48" i="1"/>
  <c r="M48" i="1"/>
  <c r="P48" i="1" s="1"/>
  <c r="L48" i="1"/>
  <c r="A48" i="1"/>
  <c r="S47" i="1"/>
  <c r="T47" i="1" s="1"/>
  <c r="N47" i="1"/>
  <c r="M47" i="1"/>
  <c r="P47" i="1" s="1"/>
  <c r="L47" i="1"/>
  <c r="A47" i="1"/>
  <c r="S46" i="1"/>
  <c r="T46" i="1" s="1"/>
  <c r="N46" i="1"/>
  <c r="M46" i="1"/>
  <c r="P46" i="1" s="1"/>
  <c r="L46" i="1"/>
  <c r="A46" i="1"/>
  <c r="S45" i="1"/>
  <c r="T45" i="1" s="1"/>
  <c r="N45" i="1"/>
  <c r="M45" i="1"/>
  <c r="P45" i="1" s="1"/>
  <c r="L45" i="1"/>
  <c r="A45" i="1"/>
  <c r="S44" i="1"/>
  <c r="T44" i="1" s="1"/>
  <c r="N44" i="1"/>
  <c r="M44" i="1"/>
  <c r="P44" i="1" s="1"/>
  <c r="L44" i="1"/>
  <c r="A44" i="1"/>
  <c r="S43" i="1"/>
  <c r="T43" i="1" s="1"/>
  <c r="N43" i="1"/>
  <c r="M43" i="1"/>
  <c r="P43" i="1" s="1"/>
  <c r="L43" i="1"/>
  <c r="A43" i="1"/>
  <c r="S42" i="1"/>
  <c r="T42" i="1" s="1"/>
  <c r="N42" i="1"/>
  <c r="M42" i="1"/>
  <c r="P42" i="1" s="1"/>
  <c r="L42" i="1"/>
  <c r="A42" i="1"/>
  <c r="S41" i="1"/>
  <c r="T41" i="1" s="1"/>
  <c r="N41" i="1"/>
  <c r="M41" i="1"/>
  <c r="P41" i="1" s="1"/>
  <c r="L41" i="1"/>
  <c r="A41" i="1"/>
  <c r="S40" i="1"/>
  <c r="T40" i="1" s="1"/>
  <c r="N40" i="1"/>
  <c r="M40" i="1"/>
  <c r="P40" i="1" s="1"/>
  <c r="L40" i="1"/>
  <c r="A40" i="1"/>
  <c r="S39" i="1"/>
  <c r="T39" i="1" s="1"/>
  <c r="N39" i="1"/>
  <c r="M39" i="1"/>
  <c r="P39" i="1" s="1"/>
  <c r="L39" i="1"/>
  <c r="A39" i="1"/>
  <c r="S38" i="1"/>
  <c r="T38" i="1" s="1"/>
  <c r="N38" i="1"/>
  <c r="M38" i="1"/>
  <c r="P38" i="1" s="1"/>
  <c r="L38" i="1"/>
  <c r="A38" i="1"/>
  <c r="S37" i="1"/>
  <c r="T37" i="1" s="1"/>
  <c r="N37" i="1"/>
  <c r="M37" i="1"/>
  <c r="P37" i="1" s="1"/>
  <c r="L37" i="1"/>
  <c r="A37" i="1"/>
  <c r="S36" i="1"/>
  <c r="T36" i="1" s="1"/>
  <c r="N36" i="1"/>
  <c r="M36" i="1"/>
  <c r="P36" i="1" s="1"/>
  <c r="L36" i="1"/>
  <c r="A36" i="1"/>
  <c r="S35" i="1"/>
  <c r="T35" i="1" s="1"/>
  <c r="N35" i="1"/>
  <c r="M35" i="1"/>
  <c r="P35" i="1" s="1"/>
  <c r="L35" i="1"/>
  <c r="A35" i="1"/>
  <c r="S34" i="1"/>
  <c r="T34" i="1" s="1"/>
  <c r="N34" i="1"/>
  <c r="M34" i="1"/>
  <c r="P34" i="1" s="1"/>
  <c r="L34" i="1"/>
  <c r="A34" i="1"/>
  <c r="S33" i="1"/>
  <c r="T33" i="1" s="1"/>
  <c r="N33" i="1"/>
  <c r="M33" i="1"/>
  <c r="P33" i="1" s="1"/>
  <c r="L33" i="1"/>
  <c r="A33" i="1"/>
  <c r="S32" i="1"/>
  <c r="T32" i="1" s="1"/>
  <c r="N32" i="1"/>
  <c r="M32" i="1"/>
  <c r="P32" i="1" s="1"/>
  <c r="L32" i="1"/>
  <c r="A32" i="1"/>
  <c r="S31" i="1"/>
  <c r="T31" i="1" s="1"/>
  <c r="N31" i="1"/>
  <c r="M31" i="1"/>
  <c r="P31" i="1" s="1"/>
  <c r="L31" i="1"/>
  <c r="A31" i="1"/>
  <c r="S30" i="1"/>
  <c r="T30" i="1" s="1"/>
  <c r="N30" i="1"/>
  <c r="M30" i="1"/>
  <c r="P30" i="1" s="1"/>
  <c r="L30" i="1"/>
  <c r="A30" i="1"/>
  <c r="S29" i="1"/>
  <c r="T29" i="1" s="1"/>
  <c r="N29" i="1"/>
  <c r="M29" i="1"/>
  <c r="P29" i="1" s="1"/>
  <c r="L29" i="1"/>
  <c r="A29" i="1"/>
  <c r="S28" i="1"/>
  <c r="T28" i="1" s="1"/>
  <c r="N28" i="1"/>
  <c r="M28" i="1"/>
  <c r="P28" i="1" s="1"/>
  <c r="L28" i="1"/>
  <c r="A28" i="1"/>
  <c r="S27" i="1"/>
  <c r="T27" i="1" s="1"/>
  <c r="N27" i="1"/>
  <c r="M27" i="1"/>
  <c r="P27" i="1" s="1"/>
  <c r="L27" i="1"/>
  <c r="A27" i="1"/>
  <c r="S26" i="1"/>
  <c r="T26" i="1" s="1"/>
  <c r="N26" i="1"/>
  <c r="M26" i="1"/>
  <c r="P26" i="1" s="1"/>
  <c r="L26" i="1"/>
  <c r="A26" i="1"/>
  <c r="S25" i="1"/>
  <c r="T25" i="1" s="1"/>
  <c r="N25" i="1"/>
  <c r="M25" i="1"/>
  <c r="P25" i="1" s="1"/>
  <c r="L25" i="1"/>
  <c r="A25" i="1"/>
  <c r="S24" i="1"/>
  <c r="T24" i="1" s="1"/>
  <c r="N24" i="1"/>
  <c r="M24" i="1"/>
  <c r="P24" i="1" s="1"/>
  <c r="L24" i="1"/>
  <c r="A24" i="1"/>
  <c r="S23" i="1"/>
  <c r="T23" i="1" s="1"/>
  <c r="N23" i="1"/>
  <c r="M23" i="1"/>
  <c r="P23" i="1" s="1"/>
  <c r="L23" i="1"/>
  <c r="A23" i="1"/>
  <c r="S22" i="1"/>
  <c r="T22" i="1" s="1"/>
  <c r="N22" i="1"/>
  <c r="M22" i="1"/>
  <c r="P22" i="1" s="1"/>
  <c r="L22" i="1"/>
  <c r="A22" i="1"/>
  <c r="S21" i="1"/>
  <c r="T21" i="1" s="1"/>
  <c r="N21" i="1"/>
  <c r="M21" i="1"/>
  <c r="P21" i="1" s="1"/>
  <c r="L21" i="1"/>
  <c r="A21" i="1"/>
  <c r="S20" i="1"/>
  <c r="T20" i="1" s="1"/>
  <c r="N20" i="1"/>
  <c r="M20" i="1"/>
  <c r="P20" i="1" s="1"/>
  <c r="L20" i="1"/>
  <c r="A20" i="1"/>
  <c r="S19" i="1"/>
  <c r="T19" i="1" s="1"/>
  <c r="N19" i="1"/>
  <c r="M19" i="1"/>
  <c r="P19" i="1" s="1"/>
  <c r="L19" i="1"/>
  <c r="A19" i="1"/>
  <c r="S18" i="1"/>
  <c r="T18" i="1" s="1"/>
  <c r="N18" i="1"/>
  <c r="M18" i="1"/>
  <c r="P18" i="1" s="1"/>
  <c r="L18" i="1"/>
  <c r="A18" i="1"/>
  <c r="S17" i="1"/>
  <c r="T17" i="1" s="1"/>
  <c r="N17" i="1"/>
  <c r="M17" i="1"/>
  <c r="P17" i="1" s="1"/>
  <c r="L17" i="1"/>
  <c r="A17" i="1"/>
  <c r="S16" i="1"/>
  <c r="T16" i="1" s="1"/>
  <c r="N16" i="1"/>
  <c r="M16" i="1"/>
  <c r="P16" i="1" s="1"/>
  <c r="L16" i="1"/>
  <c r="A16" i="1"/>
  <c r="S15" i="1"/>
  <c r="T15" i="1" s="1"/>
  <c r="N15" i="1"/>
  <c r="M15" i="1"/>
  <c r="P15" i="1" s="1"/>
  <c r="L15" i="1"/>
  <c r="A15" i="1"/>
  <c r="S14" i="1"/>
  <c r="T14" i="1" s="1"/>
  <c r="N14" i="1"/>
  <c r="M14" i="1"/>
  <c r="P14" i="1" s="1"/>
  <c r="L14" i="1"/>
  <c r="A14" i="1"/>
  <c r="S13" i="1"/>
  <c r="T13" i="1" s="1"/>
  <c r="N13" i="1"/>
  <c r="Q13" i="1" s="1"/>
  <c r="M13" i="1"/>
  <c r="P13" i="1" s="1"/>
  <c r="L13" i="1"/>
  <c r="A13" i="1"/>
  <c r="S12" i="1"/>
  <c r="T12" i="1" s="1"/>
  <c r="N12" i="1"/>
  <c r="M12" i="1"/>
  <c r="P12" i="1" s="1"/>
  <c r="L12" i="1"/>
  <c r="A12" i="1"/>
  <c r="S11" i="1"/>
  <c r="T11" i="1" s="1"/>
  <c r="N11" i="1"/>
  <c r="M11" i="1"/>
  <c r="P11" i="1" s="1"/>
  <c r="L11" i="1"/>
  <c r="A11" i="1"/>
  <c r="S10" i="1"/>
  <c r="T10" i="1" s="1"/>
  <c r="N10" i="1"/>
  <c r="M10" i="1"/>
  <c r="P10" i="1" s="1"/>
  <c r="L10" i="1"/>
  <c r="A10" i="1"/>
  <c r="S9" i="1"/>
  <c r="T9" i="1" s="1"/>
  <c r="N9" i="1"/>
  <c r="Q9" i="1" s="1"/>
  <c r="M9" i="1"/>
  <c r="P9" i="1" s="1"/>
  <c r="L9" i="1"/>
  <c r="A9" i="1"/>
  <c r="S8" i="1"/>
  <c r="T8" i="1" s="1"/>
  <c r="N8" i="1"/>
  <c r="M8" i="1"/>
  <c r="P8" i="1" s="1"/>
  <c r="L8" i="1"/>
  <c r="A8" i="1"/>
  <c r="S7" i="1"/>
  <c r="T7" i="1" s="1"/>
  <c r="N7" i="1"/>
  <c r="M7" i="1"/>
  <c r="P7" i="1" s="1"/>
  <c r="L7" i="1"/>
  <c r="A7" i="1"/>
  <c r="S6" i="1"/>
  <c r="T6" i="1" s="1"/>
  <c r="N6" i="1"/>
  <c r="M6" i="1"/>
  <c r="P6" i="1" s="1"/>
  <c r="L6" i="1"/>
  <c r="A6" i="1"/>
  <c r="S5" i="1"/>
  <c r="N5" i="1"/>
  <c r="Q5" i="1" s="1"/>
  <c r="M5" i="1"/>
  <c r="L5" i="1"/>
  <c r="A5" i="1"/>
  <c r="U137" i="1" l="1"/>
  <c r="U133" i="1"/>
  <c r="U56" i="1"/>
  <c r="U135" i="1"/>
  <c r="U72" i="1"/>
  <c r="U79" i="1"/>
  <c r="U10" i="1"/>
  <c r="U129" i="1"/>
  <c r="U8" i="1"/>
  <c r="U12" i="1"/>
  <c r="U16" i="1"/>
  <c r="U100" i="1"/>
  <c r="U120" i="1"/>
  <c r="U114" i="1"/>
  <c r="O6" i="1"/>
  <c r="R6" i="1" s="1"/>
  <c r="O10" i="1"/>
  <c r="R10" i="1" s="1"/>
  <c r="U33" i="1"/>
  <c r="U85" i="1"/>
  <c r="U112" i="1"/>
  <c r="U24" i="1"/>
  <c r="U32" i="1"/>
  <c r="U124" i="1"/>
  <c r="U95" i="1"/>
  <c r="U106" i="1"/>
  <c r="O78" i="1"/>
  <c r="R78" i="1" s="1"/>
  <c r="U40" i="1"/>
  <c r="U49" i="1"/>
  <c r="U80" i="1"/>
  <c r="U108" i="1"/>
  <c r="U70" i="1"/>
  <c r="U74" i="1"/>
  <c r="U90" i="1"/>
  <c r="U91" i="1"/>
  <c r="U48" i="1"/>
  <c r="U61" i="1"/>
  <c r="U7" i="1"/>
  <c r="U64" i="1"/>
  <c r="U83" i="1"/>
  <c r="U122" i="1"/>
  <c r="U128" i="1"/>
  <c r="U146" i="1"/>
  <c r="U88" i="1"/>
  <c r="U104" i="1"/>
  <c r="U116" i="1"/>
  <c r="U18" i="1"/>
  <c r="U28" i="1"/>
  <c r="U44" i="1"/>
  <c r="O60" i="1"/>
  <c r="R60" i="1" s="1"/>
  <c r="O68" i="1"/>
  <c r="R68" i="1" s="1"/>
  <c r="U87" i="1"/>
  <c r="U96" i="1"/>
  <c r="O67" i="1"/>
  <c r="R67" i="1" s="1"/>
  <c r="O141" i="1"/>
  <c r="R141" i="1" s="1"/>
  <c r="U21" i="1"/>
  <c r="U37" i="1"/>
  <c r="U20" i="1"/>
  <c r="U36" i="1"/>
  <c r="U52" i="1"/>
  <c r="U65" i="1"/>
  <c r="U81" i="1"/>
  <c r="U94" i="1"/>
  <c r="U143" i="1"/>
  <c r="U25" i="1"/>
  <c r="U41" i="1"/>
  <c r="U57" i="1"/>
  <c r="U75" i="1"/>
  <c r="U89" i="1"/>
  <c r="U134" i="1"/>
  <c r="U53" i="1"/>
  <c r="U76" i="1"/>
  <c r="U84" i="1"/>
  <c r="O63" i="1"/>
  <c r="R63" i="1" s="1"/>
  <c r="U71" i="1"/>
  <c r="U5" i="1"/>
  <c r="U29" i="1"/>
  <c r="U45" i="1"/>
  <c r="U60" i="1"/>
  <c r="O62" i="1"/>
  <c r="R62" i="1" s="1"/>
  <c r="Q63" i="1"/>
  <c r="U68" i="1"/>
  <c r="U78" i="1"/>
  <c r="U92" i="1"/>
  <c r="U93" i="1"/>
  <c r="U97" i="1"/>
  <c r="U102" i="1"/>
  <c r="U110" i="1"/>
  <c r="U118" i="1"/>
  <c r="U126" i="1"/>
  <c r="U131" i="1"/>
  <c r="U26" i="1"/>
  <c r="U34" i="1"/>
  <c r="U42" i="1"/>
  <c r="U50" i="1"/>
  <c r="U58" i="1"/>
  <c r="U62" i="1"/>
  <c r="U63" i="1"/>
  <c r="Q67" i="1"/>
  <c r="P68" i="1"/>
  <c r="U86" i="1"/>
  <c r="O143" i="1"/>
  <c r="R143" i="1" s="1"/>
  <c r="O140" i="1"/>
  <c r="R140" i="1" s="1"/>
  <c r="U17" i="1"/>
  <c r="O59" i="1"/>
  <c r="R59" i="1" s="1"/>
  <c r="Q78" i="1"/>
  <c r="O133" i="1"/>
  <c r="R133" i="1" s="1"/>
  <c r="O14" i="1"/>
  <c r="R14" i="1" s="1"/>
  <c r="U11" i="1"/>
  <c r="U23" i="1"/>
  <c r="U31" i="1"/>
  <c r="U39" i="1"/>
  <c r="U47" i="1"/>
  <c r="U55" i="1"/>
  <c r="O64" i="1"/>
  <c r="R64" i="1" s="1"/>
  <c r="U66" i="1"/>
  <c r="U67" i="1"/>
  <c r="U98" i="1"/>
  <c r="U130" i="1"/>
  <c r="U138" i="1"/>
  <c r="U147" i="1"/>
  <c r="U6" i="1"/>
  <c r="U15" i="1"/>
  <c r="U22" i="1"/>
  <c r="U30" i="1"/>
  <c r="U38" i="1"/>
  <c r="U46" i="1"/>
  <c r="U54" i="1"/>
  <c r="P60" i="1"/>
  <c r="U9" i="1"/>
  <c r="U14" i="1"/>
  <c r="O66" i="1"/>
  <c r="R66" i="1" s="1"/>
  <c r="U140" i="1"/>
  <c r="O146" i="1"/>
  <c r="R146" i="1" s="1"/>
  <c r="O147" i="1"/>
  <c r="R147" i="1" s="1"/>
  <c r="U13" i="1"/>
  <c r="U19" i="1"/>
  <c r="U27" i="1"/>
  <c r="U35" i="1"/>
  <c r="U43" i="1"/>
  <c r="U51" i="1"/>
  <c r="U59" i="1"/>
  <c r="U69" i="1"/>
  <c r="O72" i="1"/>
  <c r="R72" i="1" s="1"/>
  <c r="U73" i="1"/>
  <c r="O76" i="1"/>
  <c r="R76" i="1" s="1"/>
  <c r="U77" i="1"/>
  <c r="U82" i="1"/>
  <c r="U101" i="1"/>
  <c r="U103" i="1"/>
  <c r="U105" i="1"/>
  <c r="U107" i="1"/>
  <c r="U109" i="1"/>
  <c r="U111" i="1"/>
  <c r="U113" i="1"/>
  <c r="U115" i="1"/>
  <c r="U117" i="1"/>
  <c r="U119" i="1"/>
  <c r="U121" i="1"/>
  <c r="U123" i="1"/>
  <c r="U125" i="1"/>
  <c r="U127" i="1"/>
  <c r="U132" i="1"/>
  <c r="U141" i="1"/>
  <c r="Q6" i="1"/>
  <c r="O74" i="1"/>
  <c r="R74" i="1" s="1"/>
  <c r="Q74" i="1"/>
  <c r="O84" i="1"/>
  <c r="R84" i="1" s="1"/>
  <c r="Q84" i="1"/>
  <c r="O92" i="1"/>
  <c r="R92" i="1" s="1"/>
  <c r="Q92" i="1"/>
  <c r="O101" i="1"/>
  <c r="R101" i="1" s="1"/>
  <c r="Q101" i="1"/>
  <c r="O7" i="1"/>
  <c r="R7" i="1" s="1"/>
  <c r="Q10" i="1"/>
  <c r="O11" i="1"/>
  <c r="R11" i="1" s="1"/>
  <c r="Q14" i="1"/>
  <c r="O15" i="1"/>
  <c r="R15" i="1" s="1"/>
  <c r="O109" i="1"/>
  <c r="R109" i="1" s="1"/>
  <c r="Q109" i="1"/>
  <c r="O129" i="1"/>
  <c r="R129" i="1" s="1"/>
  <c r="Q129" i="1"/>
  <c r="M149" i="1"/>
  <c r="M151" i="1" s="1"/>
  <c r="P5" i="1"/>
  <c r="Q7" i="1"/>
  <c r="O8" i="1"/>
  <c r="R8" i="1" s="1"/>
  <c r="Q11" i="1"/>
  <c r="O12" i="1"/>
  <c r="R12" i="1" s="1"/>
  <c r="Q15" i="1"/>
  <c r="O16" i="1"/>
  <c r="R16" i="1" s="1"/>
  <c r="Q18" i="1"/>
  <c r="O18" i="1"/>
  <c r="R18" i="1" s="1"/>
  <c r="Q19" i="1"/>
  <c r="O19" i="1"/>
  <c r="R19" i="1" s="1"/>
  <c r="Q20" i="1"/>
  <c r="O20" i="1"/>
  <c r="R20" i="1" s="1"/>
  <c r="Q21" i="1"/>
  <c r="O21" i="1"/>
  <c r="R21" i="1" s="1"/>
  <c r="Q22" i="1"/>
  <c r="O22" i="1"/>
  <c r="R22" i="1" s="1"/>
  <c r="Q23" i="1"/>
  <c r="O23" i="1"/>
  <c r="R23" i="1" s="1"/>
  <c r="Q24" i="1"/>
  <c r="O24" i="1"/>
  <c r="R24" i="1" s="1"/>
  <c r="Q25" i="1"/>
  <c r="O25" i="1"/>
  <c r="R25" i="1" s="1"/>
  <c r="Q26" i="1"/>
  <c r="O26" i="1"/>
  <c r="R26" i="1" s="1"/>
  <c r="Q27" i="1"/>
  <c r="O27" i="1"/>
  <c r="R27" i="1" s="1"/>
  <c r="Q28" i="1"/>
  <c r="O28" i="1"/>
  <c r="R28" i="1" s="1"/>
  <c r="Q29" i="1"/>
  <c r="O29" i="1"/>
  <c r="R29" i="1" s="1"/>
  <c r="Q30" i="1"/>
  <c r="O30" i="1"/>
  <c r="R30" i="1" s="1"/>
  <c r="Q31" i="1"/>
  <c r="O31" i="1"/>
  <c r="R31" i="1" s="1"/>
  <c r="Q32" i="1"/>
  <c r="O32" i="1"/>
  <c r="R32" i="1" s="1"/>
  <c r="Q33" i="1"/>
  <c r="O33" i="1"/>
  <c r="R33" i="1" s="1"/>
  <c r="Q34" i="1"/>
  <c r="O34" i="1"/>
  <c r="R34" i="1" s="1"/>
  <c r="Q35" i="1"/>
  <c r="O35" i="1"/>
  <c r="R35" i="1" s="1"/>
  <c r="Q36" i="1"/>
  <c r="O36" i="1"/>
  <c r="R36" i="1" s="1"/>
  <c r="Q37" i="1"/>
  <c r="O37" i="1"/>
  <c r="R37" i="1" s="1"/>
  <c r="Q38" i="1"/>
  <c r="O38" i="1"/>
  <c r="R38" i="1" s="1"/>
  <c r="Q39" i="1"/>
  <c r="O39" i="1"/>
  <c r="R39" i="1" s="1"/>
  <c r="Q40" i="1"/>
  <c r="O40" i="1"/>
  <c r="R40" i="1" s="1"/>
  <c r="Q41" i="1"/>
  <c r="O41" i="1"/>
  <c r="R41" i="1" s="1"/>
  <c r="Q42" i="1"/>
  <c r="O42" i="1"/>
  <c r="R42" i="1" s="1"/>
  <c r="Q43" i="1"/>
  <c r="O43" i="1"/>
  <c r="R43" i="1" s="1"/>
  <c r="Q44" i="1"/>
  <c r="O44" i="1"/>
  <c r="R44" i="1" s="1"/>
  <c r="Q45" i="1"/>
  <c r="O45" i="1"/>
  <c r="R45" i="1" s="1"/>
  <c r="Q46" i="1"/>
  <c r="O46" i="1"/>
  <c r="R46" i="1" s="1"/>
  <c r="Q47" i="1"/>
  <c r="O47" i="1"/>
  <c r="R47" i="1" s="1"/>
  <c r="Q48" i="1"/>
  <c r="O48" i="1"/>
  <c r="R48" i="1" s="1"/>
  <c r="Q49" i="1"/>
  <c r="O49" i="1"/>
  <c r="R49" i="1" s="1"/>
  <c r="Q50" i="1"/>
  <c r="O50" i="1"/>
  <c r="R50" i="1" s="1"/>
  <c r="Q51" i="1"/>
  <c r="O51" i="1"/>
  <c r="R51" i="1" s="1"/>
  <c r="Q52" i="1"/>
  <c r="O52" i="1"/>
  <c r="R52" i="1" s="1"/>
  <c r="Q53" i="1"/>
  <c r="O53" i="1"/>
  <c r="R53" i="1" s="1"/>
  <c r="Q54" i="1"/>
  <c r="O54" i="1"/>
  <c r="R54" i="1" s="1"/>
  <c r="Q55" i="1"/>
  <c r="O55" i="1"/>
  <c r="R55" i="1" s="1"/>
  <c r="Q56" i="1"/>
  <c r="O56" i="1"/>
  <c r="R56" i="1" s="1"/>
  <c r="Q57" i="1"/>
  <c r="O57" i="1"/>
  <c r="R57" i="1" s="1"/>
  <c r="Q58" i="1"/>
  <c r="O58" i="1"/>
  <c r="R58" i="1" s="1"/>
  <c r="P65" i="1"/>
  <c r="O65" i="1"/>
  <c r="R65" i="1" s="1"/>
  <c r="O117" i="1"/>
  <c r="R117" i="1" s="1"/>
  <c r="Q117" i="1"/>
  <c r="N149" i="1"/>
  <c r="N151" i="1" s="1"/>
  <c r="O5" i="1"/>
  <c r="Q8" i="1"/>
  <c r="O9" i="1"/>
  <c r="R9" i="1" s="1"/>
  <c r="Q12" i="1"/>
  <c r="O13" i="1"/>
  <c r="R13" i="1" s="1"/>
  <c r="Q16" i="1"/>
  <c r="Q17" i="1"/>
  <c r="O17" i="1"/>
  <c r="R17" i="1" s="1"/>
  <c r="P61" i="1"/>
  <c r="O61" i="1"/>
  <c r="R61" i="1" s="1"/>
  <c r="O70" i="1"/>
  <c r="R70" i="1" s="1"/>
  <c r="Q70" i="1"/>
  <c r="O125" i="1"/>
  <c r="R125" i="1" s="1"/>
  <c r="Q125" i="1"/>
  <c r="O130" i="1"/>
  <c r="R130" i="1" s="1"/>
  <c r="Q130" i="1"/>
  <c r="Q144" i="1"/>
  <c r="O144" i="1"/>
  <c r="R144" i="1" s="1"/>
  <c r="Q145" i="1"/>
  <c r="O145" i="1"/>
  <c r="R145" i="1" s="1"/>
  <c r="S149" i="1"/>
  <c r="T149" i="1" s="1"/>
  <c r="O82" i="1"/>
  <c r="R82" i="1" s="1"/>
  <c r="O90" i="1"/>
  <c r="R90" i="1" s="1"/>
  <c r="O98" i="1"/>
  <c r="R98" i="1" s="1"/>
  <c r="O103" i="1"/>
  <c r="R103" i="1" s="1"/>
  <c r="Q103" i="1"/>
  <c r="O111" i="1"/>
  <c r="R111" i="1" s="1"/>
  <c r="Q111" i="1"/>
  <c r="O119" i="1"/>
  <c r="R119" i="1" s="1"/>
  <c r="Q119" i="1"/>
  <c r="O127" i="1"/>
  <c r="R127" i="1" s="1"/>
  <c r="Q127" i="1"/>
  <c r="T5" i="1"/>
  <c r="O71" i="1"/>
  <c r="R71" i="1" s="1"/>
  <c r="Q71" i="1"/>
  <c r="O75" i="1"/>
  <c r="R75" i="1" s="1"/>
  <c r="Q75" i="1"/>
  <c r="O80" i="1"/>
  <c r="R80" i="1" s="1"/>
  <c r="Q82" i="1"/>
  <c r="O88" i="1"/>
  <c r="R88" i="1" s="1"/>
  <c r="Q90" i="1"/>
  <c r="O96" i="1"/>
  <c r="R96" i="1" s="1"/>
  <c r="Q98" i="1"/>
  <c r="O105" i="1"/>
  <c r="R105" i="1" s="1"/>
  <c r="Q105" i="1"/>
  <c r="O113" i="1"/>
  <c r="R113" i="1" s="1"/>
  <c r="Q113" i="1"/>
  <c r="O121" i="1"/>
  <c r="R121" i="1" s="1"/>
  <c r="Q121" i="1"/>
  <c r="O134" i="1"/>
  <c r="R134" i="1" s="1"/>
  <c r="Q134" i="1"/>
  <c r="O86" i="1"/>
  <c r="R86" i="1" s="1"/>
  <c r="Q88" i="1"/>
  <c r="O94" i="1"/>
  <c r="R94" i="1" s="1"/>
  <c r="O107" i="1"/>
  <c r="R107" i="1" s="1"/>
  <c r="Q107" i="1"/>
  <c r="O115" i="1"/>
  <c r="R115" i="1" s="1"/>
  <c r="Q115" i="1"/>
  <c r="O123" i="1"/>
  <c r="R123" i="1" s="1"/>
  <c r="Q123" i="1"/>
  <c r="Q133" i="1"/>
  <c r="O131" i="1"/>
  <c r="R131" i="1" s="1"/>
  <c r="O135" i="1"/>
  <c r="R135" i="1" s="1"/>
  <c r="O137" i="1"/>
  <c r="R137" i="1" s="1"/>
  <c r="U144" i="1"/>
  <c r="O69" i="1"/>
  <c r="R69" i="1" s="1"/>
  <c r="O73" i="1"/>
  <c r="R73" i="1" s="1"/>
  <c r="O77" i="1"/>
  <c r="R77" i="1" s="1"/>
  <c r="O79" i="1"/>
  <c r="R79" i="1" s="1"/>
  <c r="O81" i="1"/>
  <c r="R81" i="1" s="1"/>
  <c r="O83" i="1"/>
  <c r="R83" i="1" s="1"/>
  <c r="O85" i="1"/>
  <c r="R85" i="1" s="1"/>
  <c r="O87" i="1"/>
  <c r="R87" i="1" s="1"/>
  <c r="O89" i="1"/>
  <c r="R89" i="1" s="1"/>
  <c r="O91" i="1"/>
  <c r="R91" i="1" s="1"/>
  <c r="O93" i="1"/>
  <c r="R93" i="1" s="1"/>
  <c r="O95" i="1"/>
  <c r="R95" i="1" s="1"/>
  <c r="O97" i="1"/>
  <c r="R97" i="1" s="1"/>
  <c r="O100" i="1"/>
  <c r="R100" i="1" s="1"/>
  <c r="O102" i="1"/>
  <c r="R102" i="1" s="1"/>
  <c r="O104" i="1"/>
  <c r="R104" i="1" s="1"/>
  <c r="O106" i="1"/>
  <c r="R106" i="1" s="1"/>
  <c r="O108" i="1"/>
  <c r="R108" i="1" s="1"/>
  <c r="O110" i="1"/>
  <c r="R110" i="1" s="1"/>
  <c r="O112" i="1"/>
  <c r="R112" i="1" s="1"/>
  <c r="O114" i="1"/>
  <c r="R114" i="1" s="1"/>
  <c r="O116" i="1"/>
  <c r="R116" i="1" s="1"/>
  <c r="O118" i="1"/>
  <c r="R118" i="1" s="1"/>
  <c r="O120" i="1"/>
  <c r="R120" i="1" s="1"/>
  <c r="O122" i="1"/>
  <c r="R122" i="1" s="1"/>
  <c r="O124" i="1"/>
  <c r="R124" i="1" s="1"/>
  <c r="O126" i="1"/>
  <c r="R126" i="1" s="1"/>
  <c r="O128" i="1"/>
  <c r="R128" i="1" s="1"/>
  <c r="Q131" i="1"/>
  <c r="O132" i="1"/>
  <c r="R132" i="1" s="1"/>
  <c r="Q135" i="1"/>
  <c r="Q137" i="1"/>
  <c r="O138" i="1"/>
  <c r="R138" i="1" s="1"/>
  <c r="U145" i="1"/>
  <c r="O149" i="1" l="1"/>
  <c r="O151" i="1" s="1"/>
  <c r="R5" i="1"/>
</calcChain>
</file>

<file path=xl/sharedStrings.xml><?xml version="1.0" encoding="utf-8"?>
<sst xmlns="http://schemas.openxmlformats.org/spreadsheetml/2006/main" count="463" uniqueCount="191">
  <si>
    <t>SCHOOL DIVISION/SOP</t>
  </si>
  <si>
    <t>COUNTIES</t>
  </si>
  <si>
    <t>001</t>
  </si>
  <si>
    <t>APE43071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</si>
  <si>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</si>
  <si>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</si>
  <si>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</si>
  <si>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</si>
  <si>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</si>
  <si>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</si>
  <si>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</si>
  <si>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</si>
  <si>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</si>
  <si>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</si>
  <si>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</si>
  <si>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</si>
  <si>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</si>
  <si>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</si>
  <si>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</si>
  <si>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</si>
  <si>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</si>
  <si>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</si>
  <si>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</si>
  <si>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</si>
  <si>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</si>
  <si>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</si>
  <si>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</si>
  <si>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</si>
  <si>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</si>
  <si>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</si>
  <si>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</si>
  <si>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</si>
  <si>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</si>
  <si>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</si>
  <si>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</si>
  <si>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</si>
  <si>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</si>
  <si>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</si>
  <si>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</si>
  <si>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</si>
  <si>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</si>
  <si>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</si>
  <si>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</si>
  <si>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</si>
  <si>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</si>
  <si>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</si>
  <si>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</si>
  <si>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</si>
  <si>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</si>
  <si>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</si>
  <si>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</si>
  <si>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</si>
  <si>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</si>
  <si>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</si>
  <si>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</si>
  <si>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</si>
  <si>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</si>
  <si>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</si>
  <si>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</si>
  <si>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</si>
  <si>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</si>
  <si>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</si>
  <si>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</si>
  <si>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</si>
  <si>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</si>
  <si>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</si>
  <si>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</si>
  <si>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</si>
  <si>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</si>
  <si>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</si>
  <si>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</si>
  <si>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</si>
  <si>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</si>
  <si>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</si>
  <si>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</si>
  <si>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</si>
  <si>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</si>
  <si>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</si>
  <si>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</si>
  <si>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</si>
  <si>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</si>
  <si>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</si>
  <si>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</si>
  <si>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</si>
  <si>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</si>
  <si>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</si>
  <si>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</si>
  <si>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</si>
  <si>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</si>
  <si>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</si>
  <si>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</si>
  <si>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</si>
  <si>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</si>
  <si>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</si>
  <si>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</si>
  <si>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</si>
  <si>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</si>
  <si>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CITIES</t>
  </si>
  <si>
    <t>101</t>
  </si>
  <si>
    <t>102</t>
  </si>
  <si>
    <t>103</t>
  </si>
  <si>
    <t>104</t>
  </si>
  <si>
    <t>136</t>
  </si>
  <si>
    <t>106</t>
  </si>
  <si>
    <t>107</t>
  </si>
  <si>
    <t>108</t>
  </si>
  <si>
    <t>109</t>
  </si>
  <si>
    <t>135</t>
  </si>
  <si>
    <t>110</t>
  </si>
  <si>
    <t>111</t>
  </si>
  <si>
    <t>112</t>
  </si>
  <si>
    <t>113</t>
  </si>
  <si>
    <t>114</t>
  </si>
  <si>
    <t>137</t>
  </si>
  <si>
    <t>115</t>
  </si>
  <si>
    <t>143</t>
  </si>
  <si>
    <t>144</t>
  </si>
  <si>
    <t>116</t>
  </si>
  <si>
    <t>117</t>
  </si>
  <si>
    <t>118</t>
  </si>
  <si>
    <t>119</t>
  </si>
  <si>
    <t>120</t>
  </si>
  <si>
    <t>142</t>
  </si>
  <si>
    <t>121</t>
  </si>
  <si>
    <t>122</t>
  </si>
  <si>
    <t>123</t>
  </si>
  <si>
    <t>124</t>
  </si>
  <si>
    <t>139</t>
  </si>
  <si>
    <t>126</t>
  </si>
  <si>
    <t>127</t>
  </si>
  <si>
    <t>128</t>
  </si>
  <si>
    <t>130</t>
  </si>
  <si>
    <t>131</t>
  </si>
  <si>
    <t>132</t>
  </si>
  <si>
    <t>TOWNS</t>
  </si>
  <si>
    <t>202</t>
  </si>
  <si>
    <t>207</t>
  </si>
  <si>
    <t>SOP</t>
  </si>
  <si>
    <t>APE43075</t>
  </si>
  <si>
    <t xml:space="preserve">   Richmond City as fiscal agent</t>
  </si>
  <si>
    <t>948</t>
  </si>
  <si>
    <t xml:space="preserve">   Staunton City as fiscal agent</t>
  </si>
  <si>
    <t>STATE TOTAL</t>
  </si>
  <si>
    <r>
      <t>1</t>
    </r>
    <r>
      <rPr>
        <sz val="8"/>
        <rFont val="Arial"/>
        <family val="2"/>
      </rPr>
      <t xml:space="preserve"> These SOPs have chosen not to submit an application for 2020-2021.</t>
    </r>
  </si>
  <si>
    <r>
      <t>2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The SOP closed in June 2014.</t>
    </r>
  </si>
  <si>
    <r>
      <t>3</t>
    </r>
    <r>
      <rPr>
        <sz val="8"/>
        <rFont val="Arial"/>
        <family val="2"/>
      </rPr>
      <t>Calculated with a ratio of up to 7 decimal points.</t>
    </r>
  </si>
  <si>
    <r>
      <t>4</t>
    </r>
    <r>
      <rPr>
        <sz val="8"/>
        <rFont val="Arial"/>
        <family val="2"/>
      </rPr>
      <t>Allocations for the two LEAs are adjusted due to an adjustments made of the base payment per federal regulations.</t>
    </r>
  </si>
  <si>
    <t>ALBEMARLE</t>
  </si>
  <si>
    <t>APE60033</t>
  </si>
  <si>
    <t>ALEXANDRIA</t>
  </si>
  <si>
    <t>BRUNSWICK</t>
  </si>
  <si>
    <t>CHESTERFIELD</t>
  </si>
  <si>
    <t>COLONIAL BEACH</t>
  </si>
  <si>
    <t>DANVILLE</t>
  </si>
  <si>
    <t>FAIRFAX</t>
  </si>
  <si>
    <t>FRANKLIN CITY</t>
  </si>
  <si>
    <t>GREENSVILLE</t>
  </si>
  <si>
    <t>HALIFAX</t>
  </si>
  <si>
    <t>HENRICO</t>
  </si>
  <si>
    <t>MANASSAS</t>
  </si>
  <si>
    <t>MANASSAS PARK</t>
  </si>
  <si>
    <t>MECKLENBURG</t>
  </si>
  <si>
    <t>NORFOLK</t>
  </si>
  <si>
    <t>PETERSBURG</t>
  </si>
  <si>
    <t>PRINCE WILLIAM</t>
  </si>
  <si>
    <t>RICHMOND CITY</t>
  </si>
  <si>
    <t>WINCHESTER</t>
  </si>
  <si>
    <t>CCEIS/CEIS
STATE TOTALS</t>
  </si>
  <si>
    <r>
      <t xml:space="preserve">VIRGINIA DEPARTMENT OF 
DIVISION OF SPECIAL EDUCATION AND STUDENT SERVICES
2020-2021 PART B, Section 611, Flow-Through Subgrant Awards (CFDA #84.027A)	
GRANT AWARD NOTIFICATION FINAL ALLOCATIONS
Grant Award Start Date:  July 1, 2020
    Grant Award Expiration Date:  September 30, 2022
								Federal Award Number:   H027A200107
</t>
    </r>
    <r>
      <rPr>
        <b/>
        <sz val="11"/>
        <rFont val="Times New Roman"/>
        <family val="1"/>
      </rPr>
      <t xml:space="preserve">(Note: Subgrants are uniquely identified in OMEGA via combined use of payee code, project code, and fed. award #)		</t>
    </r>
    <r>
      <rPr>
        <b/>
        <sz val="12"/>
        <rFont val="Times New Roman"/>
        <family val="1"/>
      </rPr>
      <t xml:space="preserve">											</t>
    </r>
  </si>
  <si>
    <t>2020-2021 AWARD</t>
  </si>
  <si>
    <t>Blank cell</t>
  </si>
  <si>
    <t>blank cell</t>
  </si>
  <si>
    <t>2020-2021
AWARD</t>
  </si>
  <si>
    <r>
      <t xml:space="preserve">26.79%
July 1 </t>
    </r>
    <r>
      <rPr>
        <b/>
        <vertAlign val="superscript"/>
        <sz val="12"/>
        <rFont val="Arial"/>
        <family val="2"/>
      </rPr>
      <t>3</t>
    </r>
  </si>
  <si>
    <r>
      <t xml:space="preserve">73.21%
October 1 </t>
    </r>
    <r>
      <rPr>
        <b/>
        <vertAlign val="superscript"/>
        <sz val="12"/>
        <rFont val="Arial"/>
        <family val="2"/>
      </rPr>
      <t>3</t>
    </r>
  </si>
  <si>
    <t>CCEIS/CEIS SET-
ASIDE AMOUNTS</t>
  </si>
  <si>
    <t>NET OF CCEIS/CEIS 
ALLOCATION</t>
  </si>
  <si>
    <t>PAYEE CODE 
NUMBER</t>
  </si>
  <si>
    <t>PROJECT CODE 
NUMBER</t>
  </si>
  <si>
    <t>blank cell go to cell A137</t>
  </si>
  <si>
    <t>blank cell go to cell A140</t>
  </si>
  <si>
    <t>blank cell go to cell A143</t>
  </si>
  <si>
    <t>blank cell go to cell A149</t>
  </si>
  <si>
    <t>End of Worksheet</t>
  </si>
  <si>
    <r>
      <t xml:space="preserve">26.79 %
July 1 </t>
    </r>
    <r>
      <rPr>
        <b/>
        <vertAlign val="superscript"/>
        <sz val="12"/>
        <rFont val="Times New Roman"/>
        <family val="1"/>
      </rPr>
      <t>3</t>
    </r>
  </si>
  <si>
    <r>
      <t xml:space="preserve">73.21%
'October 1 </t>
    </r>
    <r>
      <rPr>
        <b/>
        <vertAlign val="superscript"/>
        <sz val="12"/>
        <rFont val="Times New Roman"/>
        <family val="1"/>
      </rPr>
      <t>3</t>
    </r>
  </si>
  <si>
    <t>CCEIS/CEIS 
SET-ASIDE AMOUNTS</t>
  </si>
  <si>
    <t>NET OF CCEIS/CEIS
ALLOCATION</t>
  </si>
  <si>
    <t>PAYEE CODE
NUMBER</t>
  </si>
  <si>
    <t>PROJECT CODE
NUMBER</t>
  </si>
  <si>
    <t>Attachment A
Superintendent's Memo No. 182-20
July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</si>
</sst>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.0000_);_(&quot;$&quot;* \(#,##0.00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name val="Helv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color rgb="FFEDEDED"/>
      <name val="Arial"/>
      <family val="2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EDEDED"/>
      <name val="Times New Roman"/>
      <family val="1"/>
    </font>
    <font>
      <b/>
      <sz val="12"/>
      <color rgb="FFEDEDED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5" fontId="3" fillId="0" borderId="0" xfId="0" applyNumberFormat="1" applyFont="1" applyFill="1" applyBorder="1" applyAlignment="1"/>
    <xf numFmtId="5" fontId="3" fillId="0" borderId="0" xfId="0" applyNumberFormat="1" applyFont="1" applyFill="1" applyBorder="1" applyAlignment="1">
      <alignment horizontal="right"/>
    </xf>
    <xf numFmtId="5" fontId="0" fillId="0" borderId="0" xfId="0" applyNumberFormat="1" applyBorder="1"/>
    <xf numFmtId="5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5" fontId="0" fillId="0" borderId="3" xfId="0" applyNumberFormat="1" applyBorder="1"/>
    <xf numFmtId="0" fontId="0" fillId="0" borderId="4" xfId="0" applyBorder="1"/>
    <xf numFmtId="165" fontId="0" fillId="0" borderId="0" xfId="0" applyNumberFormat="1"/>
    <xf numFmtId="44" fontId="0" fillId="0" borderId="0" xfId="0" applyNumberFormat="1"/>
    <xf numFmtId="7" fontId="0" fillId="0" borderId="0" xfId="0" applyNumberFormat="1"/>
    <xf numFmtId="0" fontId="0" fillId="0" borderId="0" xfId="0" applyBorder="1"/>
    <xf numFmtId="5" fontId="4" fillId="0" borderId="0" xfId="0" applyNumberFormat="1" applyFont="1" applyFill="1" applyBorder="1"/>
    <xf numFmtId="44" fontId="8" fillId="0" borderId="0" xfId="0" applyNumberFormat="1" applyFont="1" applyFill="1" applyBorder="1"/>
    <xf numFmtId="43" fontId="0" fillId="0" borderId="0" xfId="1" applyFont="1"/>
    <xf numFmtId="43" fontId="0" fillId="0" borderId="0" xfId="0" applyNumberFormat="1"/>
    <xf numFmtId="44" fontId="0" fillId="0" borderId="0" xfId="0" applyNumberFormat="1" applyBorder="1"/>
    <xf numFmtId="44" fontId="8" fillId="0" borderId="9" xfId="2" applyFont="1" applyBorder="1"/>
    <xf numFmtId="5" fontId="8" fillId="0" borderId="9" xfId="0" quotePrefix="1" applyNumberFormat="1" applyFont="1" applyFill="1" applyBorder="1" applyAlignment="1">
      <alignment horizontal="center"/>
    </xf>
    <xf numFmtId="44" fontId="8" fillId="0" borderId="12" xfId="2" applyFont="1" applyBorder="1"/>
    <xf numFmtId="5" fontId="8" fillId="0" borderId="12" xfId="0" quotePrefix="1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44" fontId="8" fillId="0" borderId="15" xfId="2" applyFont="1" applyBorder="1"/>
    <xf numFmtId="49" fontId="8" fillId="0" borderId="13" xfId="0" applyNumberFormat="1" applyFont="1" applyFill="1" applyBorder="1" applyAlignment="1">
      <alignment horizontal="center"/>
    </xf>
    <xf numFmtId="5" fontId="6" fillId="0" borderId="16" xfId="0" applyNumberFormat="1" applyFont="1" applyBorder="1" applyAlignment="1">
      <alignment horizontal="center" wrapText="1"/>
    </xf>
    <xf numFmtId="44" fontId="8" fillId="0" borderId="16" xfId="0" applyNumberFormat="1" applyFont="1" applyBorder="1" applyAlignment="1">
      <alignment vertical="center"/>
    </xf>
    <xf numFmtId="5" fontId="4" fillId="0" borderId="4" xfId="0" applyNumberFormat="1" applyFont="1" applyFill="1" applyBorder="1"/>
    <xf numFmtId="16" fontId="4" fillId="0" borderId="6" xfId="0" quotePrefix="1" applyNumberFormat="1" applyFont="1" applyBorder="1" applyAlignment="1">
      <alignment horizontal="center" wrapText="1"/>
    </xf>
    <xf numFmtId="0" fontId="4" fillId="0" borderId="6" xfId="0" quotePrefix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5" fontId="4" fillId="0" borderId="6" xfId="0" applyNumberFormat="1" applyFont="1" applyFill="1" applyBorder="1" applyAlignment="1">
      <alignment horizontal="center" wrapText="1"/>
    </xf>
    <xf numFmtId="0" fontId="16" fillId="0" borderId="7" xfId="0" applyFont="1" applyBorder="1"/>
    <xf numFmtId="5" fontId="15" fillId="0" borderId="16" xfId="0" applyNumberFormat="1" applyFont="1" applyFill="1" applyBorder="1"/>
    <xf numFmtId="5" fontId="4" fillId="0" borderId="6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5" fontId="7" fillId="0" borderId="8" xfId="0" applyNumberFormat="1" applyFont="1" applyBorder="1"/>
    <xf numFmtId="5" fontId="7" fillId="0" borderId="11" xfId="0" applyNumberFormat="1" applyFont="1" applyBorder="1"/>
    <xf numFmtId="5" fontId="7" fillId="0" borderId="14" xfId="0" applyNumberFormat="1" applyFont="1" applyBorder="1"/>
    <xf numFmtId="5" fontId="4" fillId="0" borderId="17" xfId="0" applyNumberFormat="1" applyFont="1" applyFill="1" applyBorder="1" applyAlignment="1">
      <alignment horizontal="center" wrapText="1"/>
    </xf>
    <xf numFmtId="5" fontId="8" fillId="0" borderId="8" xfId="0" quotePrefix="1" applyNumberFormat="1" applyFont="1" applyFill="1" applyBorder="1" applyAlignment="1">
      <alignment horizontal="center"/>
    </xf>
    <xf numFmtId="5" fontId="8" fillId="0" borderId="11" xfId="0" quotePrefix="1" applyNumberFormat="1" applyFont="1" applyFill="1" applyBorder="1" applyAlignment="1">
      <alignment horizontal="center"/>
    </xf>
    <xf numFmtId="5" fontId="8" fillId="0" borderId="14" xfId="0" quotePrefix="1" applyNumberFormat="1" applyFont="1" applyFill="1" applyBorder="1" applyAlignment="1">
      <alignment horizontal="center"/>
    </xf>
    <xf numFmtId="0" fontId="17" fillId="0" borderId="7" xfId="0" applyFont="1" applyBorder="1"/>
    <xf numFmtId="0" fontId="16" fillId="0" borderId="16" xfId="0" applyFont="1" applyBorder="1"/>
    <xf numFmtId="5" fontId="14" fillId="0" borderId="0" xfId="0" applyNumberFormat="1" applyFont="1" applyBorder="1"/>
    <xf numFmtId="0" fontId="12" fillId="0" borderId="12" xfId="0" applyFont="1" applyFill="1" applyBorder="1" applyAlignment="1">
      <alignment horizontal="center"/>
    </xf>
    <xf numFmtId="0" fontId="20" fillId="0" borderId="10" xfId="0" applyFont="1" applyFill="1" applyBorder="1"/>
    <xf numFmtId="0" fontId="20" fillId="0" borderId="12" xfId="0" applyFont="1" applyFill="1" applyBorder="1"/>
    <xf numFmtId="0" fontId="12" fillId="0" borderId="2" xfId="0" applyFont="1" applyFill="1" applyBorder="1" applyAlignment="1">
      <alignment horizontal="center"/>
    </xf>
    <xf numFmtId="37" fontId="20" fillId="0" borderId="1" xfId="0" applyNumberFormat="1" applyFont="1" applyFill="1" applyBorder="1" applyProtection="1"/>
    <xf numFmtId="0" fontId="21" fillId="0" borderId="7" xfId="0" applyFont="1" applyBorder="1"/>
    <xf numFmtId="0" fontId="21" fillId="0" borderId="9" xfId="0" applyFont="1" applyBorder="1"/>
    <xf numFmtId="0" fontId="18" fillId="0" borderId="12" xfId="0" applyFont="1" applyFill="1" applyBorder="1" applyAlignment="1">
      <alignment horizontal="left"/>
    </xf>
    <xf numFmtId="7" fontId="12" fillId="0" borderId="11" xfId="0" applyNumberFormat="1" applyFont="1" applyBorder="1" applyAlignment="1" applyProtection="1">
      <alignment horizontal="right"/>
      <protection locked="0"/>
    </xf>
    <xf numFmtId="44" fontId="12" fillId="0" borderId="10" xfId="2" applyNumberFormat="1" applyFont="1" applyBorder="1" applyAlignment="1">
      <alignment horizontal="left"/>
    </xf>
    <xf numFmtId="44" fontId="12" fillId="0" borderId="12" xfId="2" applyFont="1" applyBorder="1" applyAlignment="1">
      <alignment horizontal="left"/>
    </xf>
    <xf numFmtId="44" fontId="12" fillId="0" borderId="10" xfId="2" applyFont="1" applyBorder="1" applyAlignment="1">
      <alignment horizontal="left"/>
    </xf>
    <xf numFmtId="44" fontId="12" fillId="0" borderId="11" xfId="2" applyFont="1" applyBorder="1" applyAlignment="1">
      <alignment horizontal="left"/>
    </xf>
    <xf numFmtId="0" fontId="12" fillId="0" borderId="10" xfId="0" quotePrefix="1" applyFont="1" applyFill="1" applyBorder="1" applyAlignment="1">
      <alignment horizontal="center"/>
    </xf>
    <xf numFmtId="0" fontId="12" fillId="0" borderId="12" xfId="0" quotePrefix="1" applyFont="1" applyFill="1" applyBorder="1" applyAlignment="1">
      <alignment horizontal="center"/>
    </xf>
    <xf numFmtId="7" fontId="20" fillId="0" borderId="11" xfId="0" applyNumberFormat="1" applyFont="1" applyBorder="1" applyAlignment="1" applyProtection="1">
      <alignment horizontal="right"/>
      <protection locked="0"/>
    </xf>
    <xf numFmtId="7" fontId="20" fillId="0" borderId="12" xfId="0" applyNumberFormat="1" applyFont="1" applyBorder="1" applyAlignment="1" applyProtection="1">
      <alignment horizontal="right"/>
      <protection locked="0"/>
    </xf>
    <xf numFmtId="7" fontId="20" fillId="0" borderId="10" xfId="0" applyNumberFormat="1" applyFont="1" applyBorder="1" applyAlignment="1" applyProtection="1">
      <alignment horizontal="right"/>
      <protection locked="0"/>
    </xf>
    <xf numFmtId="7" fontId="22" fillId="0" borderId="11" xfId="0" applyNumberFormat="1" applyFont="1" applyBorder="1" applyAlignment="1" applyProtection="1">
      <alignment horizontal="right"/>
      <protection locked="0"/>
    </xf>
    <xf numFmtId="44" fontId="22" fillId="0" borderId="10" xfId="2" applyNumberFormat="1" applyFont="1" applyBorder="1" applyAlignment="1">
      <alignment horizontal="left"/>
    </xf>
    <xf numFmtId="44" fontId="22" fillId="0" borderId="12" xfId="2" applyFont="1" applyBorder="1" applyAlignment="1">
      <alignment horizontal="left"/>
    </xf>
    <xf numFmtId="44" fontId="22" fillId="0" borderId="10" xfId="2" applyFont="1" applyBorder="1" applyAlignment="1">
      <alignment horizontal="left"/>
    </xf>
    <xf numFmtId="44" fontId="22" fillId="0" borderId="11" xfId="2" applyFont="1" applyBorder="1" applyAlignment="1">
      <alignment horizontal="left"/>
    </xf>
    <xf numFmtId="0" fontId="22" fillId="0" borderId="10" xfId="0" applyFont="1" applyFill="1" applyBorder="1"/>
    <xf numFmtId="0" fontId="20" fillId="0" borderId="12" xfId="0" quotePrefix="1" applyFont="1" applyFill="1" applyBorder="1" applyAlignment="1">
      <alignment horizontal="center"/>
    </xf>
    <xf numFmtId="44" fontId="20" fillId="0" borderId="11" xfId="2" applyFont="1" applyBorder="1" applyAlignment="1">
      <alignment horizontal="left"/>
    </xf>
    <xf numFmtId="44" fontId="20" fillId="0" borderId="10" xfId="2" applyNumberFormat="1" applyFont="1" applyBorder="1" applyAlignment="1">
      <alignment horizontal="left"/>
    </xf>
    <xf numFmtId="44" fontId="20" fillId="0" borderId="12" xfId="2" applyFont="1" applyBorder="1" applyAlignment="1">
      <alignment horizontal="left"/>
    </xf>
    <xf numFmtId="44" fontId="20" fillId="0" borderId="10" xfId="2" applyFont="1" applyBorder="1" applyAlignment="1">
      <alignment horizontal="left"/>
    </xf>
    <xf numFmtId="0" fontId="23" fillId="0" borderId="12" xfId="0" quotePrefix="1" applyFont="1" applyFill="1" applyBorder="1" applyAlignment="1">
      <alignment horizontal="left"/>
    </xf>
    <xf numFmtId="0" fontId="21" fillId="0" borderId="11" xfId="0" applyFont="1" applyBorder="1"/>
    <xf numFmtId="44" fontId="24" fillId="0" borderId="10" xfId="2" applyNumberFormat="1" applyFont="1" applyBorder="1" applyAlignment="1">
      <alignment horizontal="left"/>
    </xf>
    <xf numFmtId="44" fontId="24" fillId="0" borderId="12" xfId="2" applyFont="1" applyBorder="1" applyAlignment="1">
      <alignment horizontal="left"/>
    </xf>
    <xf numFmtId="44" fontId="24" fillId="0" borderId="10" xfId="2" applyFont="1" applyBorder="1" applyAlignment="1">
      <alignment horizontal="left"/>
    </xf>
    <xf numFmtId="44" fontId="24" fillId="0" borderId="11" xfId="2" applyFont="1" applyBorder="1" applyAlignment="1">
      <alignment horizontal="left"/>
    </xf>
    <xf numFmtId="0" fontId="23" fillId="0" borderId="12" xfId="0" quotePrefix="1" applyFont="1" applyBorder="1"/>
    <xf numFmtId="44" fontId="12" fillId="0" borderId="1" xfId="2" applyFont="1" applyBorder="1" applyAlignment="1">
      <alignment horizontal="left"/>
    </xf>
    <xf numFmtId="44" fontId="12" fillId="0" borderId="2" xfId="2" applyFont="1" applyBorder="1" applyAlignment="1">
      <alignment horizontal="left"/>
    </xf>
    <xf numFmtId="5" fontId="12" fillId="0" borderId="6" xfId="0" quotePrefix="1" applyNumberFormat="1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16" fontId="12" fillId="0" borderId="6" xfId="0" quotePrefix="1" applyNumberFormat="1" applyFont="1" applyBorder="1" applyAlignment="1">
      <alignment horizontal="center" wrapText="1"/>
    </xf>
    <xf numFmtId="0" fontId="12" fillId="0" borderId="6" xfId="0" quotePrefix="1" applyFont="1" applyBorder="1" applyAlignment="1">
      <alignment horizontal="center" wrapText="1"/>
    </xf>
    <xf numFmtId="0" fontId="12" fillId="0" borderId="5" xfId="0" quotePrefix="1" applyFont="1" applyBorder="1" applyAlignment="1">
      <alignment horizontal="center" wrapText="1"/>
    </xf>
    <xf numFmtId="5" fontId="12" fillId="0" borderId="6" xfId="0" applyNumberFormat="1" applyFont="1" applyFill="1" applyBorder="1" applyAlignment="1">
      <alignment horizontal="center" wrapText="1"/>
    </xf>
    <xf numFmtId="0" fontId="19" fillId="0" borderId="0" xfId="0" applyFont="1"/>
    <xf numFmtId="0" fontId="18" fillId="0" borderId="0" xfId="0" applyFont="1" applyAlignment="1">
      <alignment horizontal="right" wrapText="1"/>
    </xf>
    <xf numFmtId="0" fontId="12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9" formatCode="&quot;$&quot;#,##0_);\(&quot;$&quot;#,##0\)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SS\FINANCE\FT611%20and%20619\2018-2019\FT18-20%20Prelim%20Allo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SS\FINANCE\FT611%20and%20619\2020-2021\FT20-21%20Final%20Allocation-July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FT"/>
      <sheetName val="Orig. Supts Memo"/>
      <sheetName val="Preliminary"/>
      <sheetName val="Calcs-Prorate"/>
      <sheetName val="Orig Supt's Memo"/>
    </sheetNames>
    <sheetDataSet>
      <sheetData sheetId="0">
        <row r="17">
          <cell r="A17" t="str">
            <v>ACCOMACK</v>
          </cell>
        </row>
        <row r="18">
          <cell r="A18" t="str">
            <v>ALBEMARLE</v>
          </cell>
        </row>
        <row r="19">
          <cell r="A19" t="str">
            <v>ALLEGHANY</v>
          </cell>
        </row>
        <row r="20">
          <cell r="A20" t="str">
            <v>AMELIA</v>
          </cell>
        </row>
        <row r="21">
          <cell r="A21" t="str">
            <v>AMHERST</v>
          </cell>
        </row>
        <row r="22">
          <cell r="A22" t="str">
            <v>APPOMATTOX</v>
          </cell>
        </row>
        <row r="23">
          <cell r="A23" t="str">
            <v>ARLINGTON</v>
          </cell>
        </row>
        <row r="24">
          <cell r="A24" t="str">
            <v>AUGUSTA</v>
          </cell>
        </row>
        <row r="25">
          <cell r="A25" t="str">
            <v>BATH</v>
          </cell>
        </row>
        <row r="26">
          <cell r="A26" t="str">
            <v>BEDFORD</v>
          </cell>
        </row>
        <row r="27">
          <cell r="A27" t="str">
            <v>BLAND</v>
          </cell>
        </row>
        <row r="28">
          <cell r="A28" t="str">
            <v>BOTETOURT</v>
          </cell>
        </row>
        <row r="29">
          <cell r="A29" t="str">
            <v>BRUNSWICK</v>
          </cell>
        </row>
        <row r="30">
          <cell r="A30" t="str">
            <v>BUCHANAN</v>
          </cell>
        </row>
        <row r="31">
          <cell r="A31" t="str">
            <v>BUCKINGHAM</v>
          </cell>
        </row>
        <row r="32">
          <cell r="A32" t="str">
            <v>CAMPBELL</v>
          </cell>
        </row>
        <row r="33">
          <cell r="A33" t="str">
            <v>CAROLINE</v>
          </cell>
        </row>
        <row r="34">
          <cell r="A34" t="str">
            <v>CARROLL</v>
          </cell>
        </row>
        <row r="35">
          <cell r="A35" t="str">
            <v>CHARLES CITY</v>
          </cell>
        </row>
        <row r="36">
          <cell r="A36" t="str">
            <v>CHARLOTTE</v>
          </cell>
        </row>
        <row r="37">
          <cell r="A37" t="str">
            <v>CHESTERFIELD</v>
          </cell>
        </row>
        <row r="38">
          <cell r="A38" t="str">
            <v>CLARKE</v>
          </cell>
        </row>
        <row r="39">
          <cell r="A39" t="str">
            <v>CRAIG</v>
          </cell>
        </row>
        <row r="40">
          <cell r="A40" t="str">
            <v>CULPEPER</v>
          </cell>
        </row>
        <row r="41">
          <cell r="A41" t="str">
            <v>CUMBERLAND</v>
          </cell>
        </row>
        <row r="42">
          <cell r="A42" t="str">
            <v>DICKENSON</v>
          </cell>
        </row>
        <row r="43">
          <cell r="A43" t="str">
            <v>DINWIDDIE</v>
          </cell>
        </row>
        <row r="44">
          <cell r="A44" t="str">
            <v>ESSEX</v>
          </cell>
        </row>
        <row r="45">
          <cell r="A45" t="str">
            <v>FAIRFAX</v>
          </cell>
        </row>
        <row r="46">
          <cell r="A46" t="str">
            <v>FAUQUIER</v>
          </cell>
        </row>
        <row r="47">
          <cell r="A47" t="str">
            <v>FLOYD</v>
          </cell>
        </row>
        <row r="48">
          <cell r="A48" t="str">
            <v>FLUVANNA</v>
          </cell>
        </row>
        <row r="49">
          <cell r="A49" t="str">
            <v>FRANKLIN COUNTY</v>
          </cell>
        </row>
        <row r="50">
          <cell r="A50" t="str">
            <v>FREDERICK</v>
          </cell>
        </row>
        <row r="51">
          <cell r="A51" t="str">
            <v>GILES</v>
          </cell>
        </row>
        <row r="52">
          <cell r="A52" t="str">
            <v>GLOUCESTER</v>
          </cell>
        </row>
        <row r="53">
          <cell r="A53" t="str">
            <v>GOOCHLAND</v>
          </cell>
        </row>
        <row r="54">
          <cell r="A54" t="str">
            <v>GRAYSON</v>
          </cell>
        </row>
        <row r="55">
          <cell r="A55" t="str">
            <v>GREENE</v>
          </cell>
        </row>
        <row r="56">
          <cell r="A56" t="str">
            <v>GREENSVILLE</v>
          </cell>
        </row>
        <row r="57">
          <cell r="A57" t="str">
            <v>HALIFAX</v>
          </cell>
        </row>
        <row r="58">
          <cell r="A58" t="str">
            <v>HANOVER</v>
          </cell>
        </row>
        <row r="59">
          <cell r="A59" t="str">
            <v>HENRICO</v>
          </cell>
        </row>
        <row r="60">
          <cell r="A60" t="str">
            <v>HENRY</v>
          </cell>
        </row>
        <row r="61">
          <cell r="A61" t="str">
            <v>HIGHLAND</v>
          </cell>
        </row>
        <row r="62">
          <cell r="A62" t="str">
            <v>ISLE OF WIGHT</v>
          </cell>
        </row>
        <row r="63">
          <cell r="A63" t="str">
            <v>KING GEORGE</v>
          </cell>
        </row>
        <row r="64">
          <cell r="A64" t="str">
            <v>KING &amp; QUEEN</v>
          </cell>
        </row>
        <row r="65">
          <cell r="A65" t="str">
            <v>KING WILLIAM</v>
          </cell>
        </row>
        <row r="66">
          <cell r="A66" t="str">
            <v>LANCASTER</v>
          </cell>
        </row>
        <row r="67">
          <cell r="A67" t="str">
            <v>LEE</v>
          </cell>
        </row>
        <row r="68">
          <cell r="A68" t="str">
            <v>LOUDOUN</v>
          </cell>
        </row>
        <row r="69">
          <cell r="A69" t="str">
            <v>LOUISA</v>
          </cell>
        </row>
        <row r="70">
          <cell r="A70" t="str">
            <v>LUNENBURG</v>
          </cell>
        </row>
        <row r="71">
          <cell r="A71" t="str">
            <v>MADISON</v>
          </cell>
        </row>
        <row r="72">
          <cell r="A72" t="str">
            <v>MATHEWS</v>
          </cell>
        </row>
        <row r="73">
          <cell r="A73" t="str">
            <v>MECKLENBURG</v>
          </cell>
        </row>
        <row r="74">
          <cell r="A74" t="str">
            <v>MIDDLESEX</v>
          </cell>
        </row>
        <row r="75">
          <cell r="A75" t="str">
            <v>MONTGOMERY</v>
          </cell>
        </row>
        <row r="76">
          <cell r="A76" t="str">
            <v>NELSON</v>
          </cell>
        </row>
        <row r="77">
          <cell r="A77" t="str">
            <v>NEW KENT</v>
          </cell>
        </row>
        <row r="78">
          <cell r="A78" t="str">
            <v>NORTHAMPTON</v>
          </cell>
        </row>
        <row r="79">
          <cell r="A79" t="str">
            <v>NORTHUMBERLAND</v>
          </cell>
        </row>
        <row r="80">
          <cell r="A80" t="str">
            <v>NOTTOWAY</v>
          </cell>
        </row>
        <row r="81">
          <cell r="A81" t="str">
            <v>ORANGE</v>
          </cell>
        </row>
        <row r="82">
          <cell r="A82" t="str">
            <v>PAGE</v>
          </cell>
        </row>
        <row r="83">
          <cell r="A83" t="str">
            <v>PATRICK</v>
          </cell>
        </row>
        <row r="84">
          <cell r="A84" t="str">
            <v>PITTSYLVANIA</v>
          </cell>
        </row>
        <row r="85">
          <cell r="A85" t="str">
            <v>POWHATAN</v>
          </cell>
        </row>
        <row r="86">
          <cell r="A86" t="str">
            <v>PRINCE EDWARD</v>
          </cell>
        </row>
        <row r="87">
          <cell r="A87" t="str">
            <v>PRINCE GEORGE</v>
          </cell>
        </row>
        <row r="88">
          <cell r="A88" t="str">
            <v>PRINCE WILLIAM</v>
          </cell>
        </row>
        <row r="89">
          <cell r="A89" t="str">
            <v>PULASKI</v>
          </cell>
        </row>
        <row r="90">
          <cell r="A90" t="str">
            <v>RAPPAHANNOCK</v>
          </cell>
        </row>
        <row r="91">
          <cell r="A91" t="str">
            <v>RICHMOND COUNTY</v>
          </cell>
        </row>
        <row r="92">
          <cell r="A92" t="str">
            <v>ROANOKE COUNTY</v>
          </cell>
        </row>
        <row r="93">
          <cell r="A93" t="str">
            <v>ROCKBRIDGE</v>
          </cell>
        </row>
        <row r="94">
          <cell r="A94" t="str">
            <v>ROCKINGHAM</v>
          </cell>
        </row>
        <row r="95">
          <cell r="A95" t="str">
            <v>RUSSELL</v>
          </cell>
        </row>
        <row r="96">
          <cell r="A96" t="str">
            <v>SCOTT</v>
          </cell>
        </row>
        <row r="97">
          <cell r="A97" t="str">
            <v>SHENANDOAH</v>
          </cell>
        </row>
        <row r="98">
          <cell r="A98" t="str">
            <v>SMYTH</v>
          </cell>
        </row>
        <row r="99">
          <cell r="A99" t="str">
            <v>SOUTHAMPTON</v>
          </cell>
        </row>
        <row r="100">
          <cell r="A100" t="str">
            <v>SPOTSYLVANIA</v>
          </cell>
        </row>
        <row r="101">
          <cell r="A101" t="str">
            <v>STAFFORD</v>
          </cell>
        </row>
        <row r="102">
          <cell r="A102" t="str">
            <v>SURRY</v>
          </cell>
        </row>
        <row r="103">
          <cell r="A103" t="str">
            <v>SUSSEX</v>
          </cell>
        </row>
        <row r="104">
          <cell r="A104" t="str">
            <v>TAZEWELL</v>
          </cell>
        </row>
        <row r="105">
          <cell r="A105" t="str">
            <v>WARREN</v>
          </cell>
        </row>
        <row r="106">
          <cell r="A106" t="str">
            <v>WASHINGTON</v>
          </cell>
        </row>
        <row r="107">
          <cell r="A107" t="str">
            <v>WESTMORELAND</v>
          </cell>
        </row>
        <row r="108">
          <cell r="A108" t="str">
            <v>WISE</v>
          </cell>
        </row>
        <row r="109">
          <cell r="A109" t="str">
            <v>WYTHE</v>
          </cell>
        </row>
        <row r="110">
          <cell r="A110" t="str">
            <v>YORK</v>
          </cell>
        </row>
        <row r="111">
          <cell r="A111" t="str">
            <v>CITIES</v>
          </cell>
        </row>
        <row r="112">
          <cell r="A112" t="str">
            <v>ALEXANDRIA</v>
          </cell>
        </row>
        <row r="113">
          <cell r="A113" t="str">
            <v>BRISTOL</v>
          </cell>
        </row>
        <row r="114">
          <cell r="A114" t="str">
            <v>BUENA VISTA</v>
          </cell>
        </row>
        <row r="115">
          <cell r="A115" t="str">
            <v>CHARLOTTESVILLE</v>
          </cell>
        </row>
        <row r="116">
          <cell r="A116" t="str">
            <v>CHESAPEAKE</v>
          </cell>
        </row>
        <row r="117">
          <cell r="A117" t="str">
            <v>COLONIAL HEIGHTS</v>
          </cell>
        </row>
        <row r="118">
          <cell r="A118" t="str">
            <v>COVINGTON</v>
          </cell>
        </row>
        <row r="119">
          <cell r="A119" t="str">
            <v>DANVILLE</v>
          </cell>
        </row>
        <row r="120">
          <cell r="A120" t="str">
            <v>FALLS CHURCH</v>
          </cell>
        </row>
        <row r="121">
          <cell r="A121" t="str">
            <v>FRANKLIN CITY</v>
          </cell>
        </row>
        <row r="122">
          <cell r="A122" t="str">
            <v>FREDERICKSBURG</v>
          </cell>
        </row>
        <row r="123">
          <cell r="A123" t="str">
            <v>GALAX</v>
          </cell>
        </row>
        <row r="124">
          <cell r="A124" t="str">
            <v>HAMPTON</v>
          </cell>
        </row>
        <row r="125">
          <cell r="A125" t="str">
            <v>HARRISONBURG</v>
          </cell>
        </row>
        <row r="126">
          <cell r="A126" t="str">
            <v>HOPEWELL</v>
          </cell>
        </row>
        <row r="127">
          <cell r="A127" t="str">
            <v>LEXINGTON</v>
          </cell>
        </row>
        <row r="128">
          <cell r="A128" t="str">
            <v>LYNCHBURG</v>
          </cell>
        </row>
        <row r="129">
          <cell r="A129" t="str">
            <v>MANASSAS</v>
          </cell>
        </row>
        <row r="130">
          <cell r="A130" t="str">
            <v>MANASSAS PARK</v>
          </cell>
        </row>
        <row r="131">
          <cell r="A131" t="str">
            <v>MARTINSVILLE</v>
          </cell>
        </row>
        <row r="132">
          <cell r="A132" t="str">
            <v>NEWPORT NEWS</v>
          </cell>
        </row>
        <row r="133">
          <cell r="A133" t="str">
            <v>NORFOLK</v>
          </cell>
        </row>
        <row r="134">
          <cell r="A134" t="str">
            <v>NORTON</v>
          </cell>
        </row>
        <row r="135">
          <cell r="A135" t="str">
            <v>PETERSBURG</v>
          </cell>
        </row>
        <row r="136">
          <cell r="A136" t="str">
            <v>POQUOSON</v>
          </cell>
        </row>
        <row r="137">
          <cell r="A137" t="str">
            <v>PORTSMOUTH</v>
          </cell>
        </row>
        <row r="138">
          <cell r="A138" t="str">
            <v>RADFORD</v>
          </cell>
        </row>
        <row r="139">
          <cell r="A139" t="str">
            <v>RICHMOND CITY</v>
          </cell>
        </row>
        <row r="140">
          <cell r="A140" t="str">
            <v>ROANOKE CITY</v>
          </cell>
        </row>
        <row r="141">
          <cell r="A141" t="str">
            <v>SALEM</v>
          </cell>
        </row>
        <row r="142">
          <cell r="A142" t="str">
            <v>STAUNTON</v>
          </cell>
        </row>
        <row r="143">
          <cell r="A143" t="str">
            <v>SUFFOLK</v>
          </cell>
        </row>
        <row r="144">
          <cell r="A144" t="str">
            <v>VIRGINIA BEACH</v>
          </cell>
        </row>
        <row r="145">
          <cell r="A145" t="str">
            <v>WAYNESBORO</v>
          </cell>
        </row>
        <row r="146">
          <cell r="A146" t="str">
            <v>WILLIAMSBURG/JAMES CITY</v>
          </cell>
        </row>
        <row r="147">
          <cell r="A147" t="str">
            <v>WINCHESTER</v>
          </cell>
        </row>
        <row r="148">
          <cell r="A148" t="str">
            <v>TOWNS</v>
          </cell>
        </row>
        <row r="149">
          <cell r="A149" t="str">
            <v>COLONIAL BEACH</v>
          </cell>
        </row>
        <row r="150">
          <cell r="A150" t="str">
            <v>WEST POINT</v>
          </cell>
        </row>
        <row r="151">
          <cell r="A151" t="str">
            <v>SOPs</v>
          </cell>
        </row>
        <row r="152">
          <cell r="A152" t="str">
            <v>KINGS DAUGHTERS</v>
          </cell>
        </row>
        <row r="153">
          <cell r="A153" t="str">
            <v>MCV</v>
          </cell>
        </row>
        <row r="154">
          <cell r="A154" t="str">
            <v>UVA</v>
          </cell>
        </row>
        <row r="155">
          <cell r="A155" t="str">
            <v>DEPT. OF CORRECTIONS</v>
          </cell>
        </row>
        <row r="156">
          <cell r="A156" t="str">
            <v>DEPT. OF JUVENILE JUSTICE</v>
          </cell>
        </row>
        <row r="164">
          <cell r="A164" t="str">
            <v>VA TREATMENT CENTER</v>
          </cell>
        </row>
        <row r="167">
          <cell r="A167" t="str">
            <v>COMMONWEALTH CENTER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21FT"/>
      <sheetName val="Final-July2020"/>
      <sheetName val="Preliminary"/>
      <sheetName val="Calcs-Prorate"/>
      <sheetName val="Sheet1"/>
      <sheetName val="Orig Supt's Memo"/>
    </sheetNames>
    <sheetDataSet>
      <sheetData sheetId="0">
        <row r="17">
          <cell r="K17">
            <v>1124183</v>
          </cell>
        </row>
        <row r="18">
          <cell r="K18">
            <v>3134224</v>
          </cell>
        </row>
        <row r="19">
          <cell r="K19">
            <v>545295</v>
          </cell>
        </row>
        <row r="20">
          <cell r="K20">
            <v>449616</v>
          </cell>
        </row>
        <row r="21">
          <cell r="K21">
            <v>963882</v>
          </cell>
        </row>
        <row r="22">
          <cell r="K22">
            <v>509865</v>
          </cell>
        </row>
        <row r="23">
          <cell r="K23">
            <v>5424834</v>
          </cell>
        </row>
        <row r="24">
          <cell r="K24">
            <v>2267949</v>
          </cell>
        </row>
        <row r="25">
          <cell r="K25">
            <v>137974</v>
          </cell>
        </row>
        <row r="26">
          <cell r="K26">
            <v>2292171</v>
          </cell>
        </row>
        <row r="27">
          <cell r="K27">
            <v>198317</v>
          </cell>
        </row>
        <row r="28">
          <cell r="K28">
            <v>1091034</v>
          </cell>
        </row>
        <row r="29">
          <cell r="K29">
            <v>474554</v>
          </cell>
        </row>
        <row r="30">
          <cell r="K30">
            <v>860772</v>
          </cell>
        </row>
        <row r="31">
          <cell r="K31">
            <v>559451</v>
          </cell>
        </row>
        <row r="32">
          <cell r="K32">
            <v>1654591</v>
          </cell>
        </row>
        <row r="33">
          <cell r="K33">
            <v>959864</v>
          </cell>
        </row>
        <row r="34">
          <cell r="K34">
            <v>1030766</v>
          </cell>
        </row>
        <row r="35">
          <cell r="K35">
            <v>205590</v>
          </cell>
        </row>
        <row r="36">
          <cell r="K36">
            <v>439228</v>
          </cell>
        </row>
        <row r="37">
          <cell r="K37">
            <v>12591672</v>
          </cell>
        </row>
        <row r="38">
          <cell r="K38">
            <v>419310</v>
          </cell>
        </row>
        <row r="39">
          <cell r="K39">
            <v>157716</v>
          </cell>
        </row>
        <row r="40">
          <cell r="K40">
            <v>1721711</v>
          </cell>
        </row>
        <row r="41">
          <cell r="K41">
            <v>323391</v>
          </cell>
        </row>
        <row r="42">
          <cell r="K42">
            <v>539914</v>
          </cell>
        </row>
        <row r="43">
          <cell r="K43">
            <v>912337</v>
          </cell>
        </row>
        <row r="44">
          <cell r="K44">
            <v>405900</v>
          </cell>
        </row>
        <row r="45">
          <cell r="K45">
            <v>37414692</v>
          </cell>
        </row>
        <row r="46">
          <cell r="K46">
            <v>2382608</v>
          </cell>
        </row>
        <row r="47">
          <cell r="K47">
            <v>513277</v>
          </cell>
        </row>
        <row r="48">
          <cell r="K48">
            <v>771567</v>
          </cell>
        </row>
        <row r="49">
          <cell r="K49">
            <v>1746437</v>
          </cell>
        </row>
        <row r="50">
          <cell r="K50">
            <v>2719279</v>
          </cell>
        </row>
        <row r="51">
          <cell r="K51">
            <v>531646</v>
          </cell>
        </row>
        <row r="52">
          <cell r="K52">
            <v>1175895</v>
          </cell>
        </row>
        <row r="53">
          <cell r="K53">
            <v>635216</v>
          </cell>
        </row>
        <row r="54">
          <cell r="K54">
            <v>451282</v>
          </cell>
        </row>
        <row r="55">
          <cell r="K55">
            <v>770960</v>
          </cell>
        </row>
        <row r="56">
          <cell r="K56">
            <v>611753</v>
          </cell>
        </row>
        <row r="57">
          <cell r="K57">
            <v>1491155</v>
          </cell>
        </row>
        <row r="58">
          <cell r="K58">
            <v>3399329</v>
          </cell>
        </row>
        <row r="59">
          <cell r="K59">
            <v>10409946</v>
          </cell>
        </row>
        <row r="60">
          <cell r="K60">
            <v>2136747</v>
          </cell>
        </row>
        <row r="61">
          <cell r="K61">
            <v>56616</v>
          </cell>
        </row>
        <row r="62">
          <cell r="K62">
            <v>1089410</v>
          </cell>
        </row>
        <row r="63">
          <cell r="K63">
            <v>923089</v>
          </cell>
        </row>
        <row r="64">
          <cell r="K64">
            <v>231694</v>
          </cell>
        </row>
        <row r="65">
          <cell r="K65">
            <v>468239</v>
          </cell>
        </row>
        <row r="66">
          <cell r="K66">
            <v>270841</v>
          </cell>
        </row>
        <row r="67">
          <cell r="K67">
            <v>868578</v>
          </cell>
        </row>
        <row r="68">
          <cell r="K68">
            <v>12589312</v>
          </cell>
        </row>
        <row r="69">
          <cell r="K69">
            <v>1007177</v>
          </cell>
        </row>
        <row r="70">
          <cell r="K70">
            <v>430299</v>
          </cell>
        </row>
        <row r="71">
          <cell r="K71">
            <v>440555</v>
          </cell>
        </row>
        <row r="72">
          <cell r="K72">
            <v>256622</v>
          </cell>
        </row>
        <row r="73">
          <cell r="K73">
            <v>999570</v>
          </cell>
        </row>
        <row r="74">
          <cell r="K74">
            <v>303849</v>
          </cell>
        </row>
        <row r="75">
          <cell r="K75">
            <v>2185226</v>
          </cell>
        </row>
        <row r="76">
          <cell r="K76">
            <v>456201</v>
          </cell>
        </row>
        <row r="77">
          <cell r="K77">
            <v>687168</v>
          </cell>
        </row>
        <row r="78">
          <cell r="K78">
            <v>401982</v>
          </cell>
        </row>
        <row r="79">
          <cell r="K79">
            <v>307047</v>
          </cell>
        </row>
        <row r="80">
          <cell r="K80">
            <v>605460</v>
          </cell>
        </row>
        <row r="81">
          <cell r="K81">
            <v>1081628</v>
          </cell>
        </row>
        <row r="82">
          <cell r="K82">
            <v>722578</v>
          </cell>
        </row>
        <row r="83">
          <cell r="K83">
            <v>567115</v>
          </cell>
        </row>
        <row r="84">
          <cell r="K84">
            <v>1935119</v>
          </cell>
        </row>
        <row r="85">
          <cell r="K85">
            <v>806446</v>
          </cell>
        </row>
        <row r="86">
          <cell r="K86">
            <v>664943</v>
          </cell>
        </row>
        <row r="87">
          <cell r="K87">
            <v>1140271</v>
          </cell>
        </row>
        <row r="88">
          <cell r="K88">
            <v>16202127</v>
          </cell>
        </row>
        <row r="89">
          <cell r="K89">
            <v>1079072</v>
          </cell>
        </row>
        <row r="90">
          <cell r="K90">
            <v>222676</v>
          </cell>
        </row>
        <row r="91">
          <cell r="K91">
            <v>250228</v>
          </cell>
        </row>
        <row r="92">
          <cell r="K92">
            <v>3170051</v>
          </cell>
        </row>
        <row r="93">
          <cell r="K93">
            <v>689604</v>
          </cell>
        </row>
        <row r="94">
          <cell r="K94">
            <v>2553045</v>
          </cell>
        </row>
        <row r="95">
          <cell r="K95">
            <v>946256</v>
          </cell>
        </row>
        <row r="96">
          <cell r="K96">
            <v>807446</v>
          </cell>
        </row>
        <row r="97">
          <cell r="K97">
            <v>1318791</v>
          </cell>
        </row>
        <row r="98">
          <cell r="K98">
            <v>1095480</v>
          </cell>
        </row>
        <row r="99">
          <cell r="K99">
            <v>582593</v>
          </cell>
        </row>
        <row r="100">
          <cell r="K100">
            <v>4704623</v>
          </cell>
        </row>
        <row r="101">
          <cell r="K101">
            <v>5053631</v>
          </cell>
        </row>
        <row r="102">
          <cell r="K102">
            <v>213437</v>
          </cell>
        </row>
        <row r="103">
          <cell r="K103">
            <v>309125</v>
          </cell>
        </row>
        <row r="104">
          <cell r="K104">
            <v>1470918</v>
          </cell>
        </row>
        <row r="105">
          <cell r="K105">
            <v>1210233</v>
          </cell>
        </row>
        <row r="106">
          <cell r="K106">
            <v>1546706</v>
          </cell>
        </row>
        <row r="107">
          <cell r="K107">
            <v>382190</v>
          </cell>
        </row>
        <row r="108">
          <cell r="K108">
            <v>1392239</v>
          </cell>
        </row>
        <row r="109">
          <cell r="K109">
            <v>898894</v>
          </cell>
        </row>
        <row r="110">
          <cell r="K110">
            <v>2184821</v>
          </cell>
        </row>
        <row r="112">
          <cell r="K112">
            <v>3581726</v>
          </cell>
        </row>
        <row r="113">
          <cell r="K113">
            <v>618170</v>
          </cell>
        </row>
        <row r="114">
          <cell r="K114">
            <v>235542</v>
          </cell>
        </row>
        <row r="115">
          <cell r="K115">
            <v>1135240</v>
          </cell>
        </row>
        <row r="116">
          <cell r="K116">
            <v>8728550</v>
          </cell>
        </row>
        <row r="117">
          <cell r="K117">
            <v>656690</v>
          </cell>
        </row>
        <row r="118">
          <cell r="K118">
            <v>232629</v>
          </cell>
        </row>
        <row r="119">
          <cell r="K119">
            <v>1502323</v>
          </cell>
        </row>
        <row r="120">
          <cell r="K120">
            <v>476326</v>
          </cell>
        </row>
        <row r="121">
          <cell r="K121">
            <v>367621</v>
          </cell>
        </row>
        <row r="122">
          <cell r="K122">
            <v>754686</v>
          </cell>
        </row>
        <row r="123">
          <cell r="K123">
            <v>254588</v>
          </cell>
        </row>
        <row r="124">
          <cell r="K124">
            <v>4364084</v>
          </cell>
        </row>
        <row r="125">
          <cell r="K125">
            <v>1276595</v>
          </cell>
        </row>
        <row r="126">
          <cell r="K126">
            <v>1023209</v>
          </cell>
        </row>
        <row r="127">
          <cell r="K127">
            <v>131514</v>
          </cell>
        </row>
        <row r="128">
          <cell r="K128">
            <v>2405794</v>
          </cell>
        </row>
        <row r="129">
          <cell r="K129">
            <v>1571870</v>
          </cell>
        </row>
        <row r="130">
          <cell r="K130">
            <v>638570</v>
          </cell>
        </row>
        <row r="131">
          <cell r="K131">
            <v>577998</v>
          </cell>
        </row>
        <row r="132">
          <cell r="K132">
            <v>6440293</v>
          </cell>
        </row>
        <row r="133">
          <cell r="K133">
            <v>7297251</v>
          </cell>
        </row>
        <row r="134">
          <cell r="K134">
            <v>183790</v>
          </cell>
        </row>
        <row r="135">
          <cell r="K135">
            <v>1162424</v>
          </cell>
        </row>
        <row r="136">
          <cell r="K136">
            <v>403044</v>
          </cell>
        </row>
        <row r="137">
          <cell r="K137">
            <v>3634641</v>
          </cell>
        </row>
        <row r="138">
          <cell r="K138">
            <v>371542</v>
          </cell>
        </row>
        <row r="139">
          <cell r="K139">
            <v>6123367</v>
          </cell>
        </row>
        <row r="140">
          <cell r="K140">
            <v>3731987</v>
          </cell>
        </row>
        <row r="141">
          <cell r="K141">
            <v>790410</v>
          </cell>
        </row>
        <row r="142">
          <cell r="K142">
            <v>712794</v>
          </cell>
        </row>
        <row r="143">
          <cell r="K143">
            <v>3090980</v>
          </cell>
        </row>
        <row r="144">
          <cell r="K144">
            <v>15105911</v>
          </cell>
        </row>
        <row r="145">
          <cell r="K145">
            <v>690831</v>
          </cell>
        </row>
        <row r="146">
          <cell r="K146">
            <v>2202822</v>
          </cell>
        </row>
        <row r="147">
          <cell r="K147">
            <v>1008146</v>
          </cell>
        </row>
        <row r="149">
          <cell r="K149">
            <v>133750</v>
          </cell>
        </row>
        <row r="150">
          <cell r="K150">
            <v>158265</v>
          </cell>
        </row>
        <row r="152">
          <cell r="K152">
            <v>975</v>
          </cell>
        </row>
        <row r="153">
          <cell r="K153">
            <v>6316</v>
          </cell>
        </row>
        <row r="154">
          <cell r="K154">
            <v>2231</v>
          </cell>
        </row>
        <row r="155">
          <cell r="K155">
            <v>99281</v>
          </cell>
        </row>
        <row r="156">
          <cell r="K156">
            <v>179172</v>
          </cell>
        </row>
        <row r="164">
          <cell r="K164">
            <v>15160</v>
          </cell>
        </row>
        <row r="167">
          <cell r="K167">
            <v>16137</v>
          </cell>
        </row>
      </sheetData>
      <sheetData sheetId="1"/>
      <sheetData sheetId="2"/>
      <sheetData sheetId="3">
        <row r="7">
          <cell r="B7">
            <v>272434366</v>
          </cell>
          <cell r="C7">
            <v>72975230.439999998</v>
          </cell>
          <cell r="D7">
            <v>199459135.56</v>
          </cell>
        </row>
      </sheetData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le1" displayName="Table1" ref="A3:H149" totalsRowShown="0" headerRowDxfId="22" dataDxfId="20" headerRowBorderDxfId="21" tableBorderDxfId="19" dataCellStyle="Currency">
  <autoFilter ref="A3:H149"/>
  <tableColumns count="8">
    <tableColumn id="1" name="SCHOOL DIVISION/SOP" dataDxfId="18"/>
    <tableColumn id="2" name="2020-2021 AWARD" dataDxfId="17" dataCellStyle="Currency"/>
    <tableColumn id="3" name="26.79 %_x000a_July 1 3" dataDxfId="16" dataCellStyle="Currency"/>
    <tableColumn id="4" name="73.21%_x000a_'October 1 3" dataDxfId="15" dataCellStyle="Currency"/>
    <tableColumn id="5" name="CCEIS/CEIS _x000a_SET-ASIDE AMOUNTS" dataDxfId="14" dataCellStyle="Currency"/>
    <tableColumn id="6" name="NET OF CCEIS/CEIS_x000a_ALLOCATION" dataDxfId="13" dataCellStyle="Currency"/>
    <tableColumn id="7" name="PAYEE CODE_x000a_NUMBER" dataDxfId="12"/>
    <tableColumn id="8" name="PROJECT CODE_x000a_NUMBER" dataDxfId="1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55:H175" totalsRowShown="0" headerRowDxfId="10" headerRowBorderDxfId="9" tableBorderDxfId="8">
  <autoFilter ref="A155:H175"/>
  <tableColumns count="8">
    <tableColumn id="1" name="SCHOOL DIVISION/SOP" dataDxfId="7"/>
    <tableColumn id="2" name="2020-2021_x000a_AWARD" dataDxfId="6"/>
    <tableColumn id="3" name="26.79%_x000a_July 1 3" dataDxfId="5"/>
    <tableColumn id="4" name="73.21%_x000a_October 1 3" dataDxfId="4"/>
    <tableColumn id="5" name="CCEIS/CEIS SET-_x000a_ASIDE AMOUNTS" dataDxfId="3" dataCellStyle="Currency"/>
    <tableColumn id="6" name="NET OF CCEIS/CEIS _x000a_ALLOCATION" dataDxfId="2"/>
    <tableColumn id="7" name="PAYEE CODE _x000a_NUMBER" dataDxfId="1"/>
    <tableColumn id="8" name="PROJECT CODE _x000a_NUMBER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566"/>
  <sheetViews>
    <sheetView tabSelected="1" zoomScaleNormal="100" workbookViewId="0">
      <selection sqref="A1:H1"/>
    </sheetView>
  </sheetViews>
  <sheetFormatPr defaultColWidth="0" defaultRowHeight="15.75" zeroHeight="1" x14ac:dyDescent="0.25"/>
  <cols>
    <col min="1" max="1" width="28.7109375" style="6" customWidth="1"/>
    <col min="2" max="2" width="20.140625" customWidth="1"/>
    <col min="3" max="3" width="18.42578125" customWidth="1"/>
    <col min="4" max="4" width="18.42578125" style="7" customWidth="1"/>
    <col min="5" max="5" width="35.42578125" customWidth="1"/>
    <col min="6" max="6" width="35.140625" customWidth="1"/>
    <col min="7" max="7" width="24.85546875" style="26" customWidth="1"/>
    <col min="8" max="8" width="27.42578125" style="12" customWidth="1"/>
    <col min="9" max="9" width="3.42578125" hidden="1"/>
    <col min="10" max="10" width="2.85546875" hidden="1"/>
    <col min="11" max="11" width="3.28515625" hidden="1"/>
    <col min="12" max="12" width="26.42578125" hidden="1"/>
    <col min="13" max="13" width="18" hidden="1"/>
    <col min="14" max="14" width="19.28515625" hidden="1"/>
    <col min="15" max="15" width="17.7109375" hidden="1"/>
    <col min="16" max="16" width="16.85546875" hidden="1"/>
    <col min="17" max="17" width="16.140625" hidden="1"/>
    <col min="18" max="18" width="15.7109375" hidden="1"/>
    <col min="19" max="19" width="19.28515625" hidden="1"/>
    <col min="20" max="20" width="17.28515625" hidden="1"/>
    <col min="21" max="21" width="12.42578125" hidden="1"/>
    <col min="22" max="254" width="8.85546875" hidden="1"/>
    <col min="255" max="255" width="3.85546875" hidden="1"/>
    <col min="256" max="256" width="1.28515625" hidden="1"/>
    <col min="257" max="257" width="28.7109375" hidden="1"/>
    <col min="258" max="260" width="18.42578125" hidden="1"/>
    <col min="261" max="261" width="20.42578125" hidden="1"/>
    <col min="262" max="262" width="18" hidden="1"/>
    <col min="263" max="263" width="11.28515625" hidden="1"/>
    <col min="264" max="264" width="18.140625" hidden="1"/>
    <col min="265" max="265" width="3.42578125" hidden="1"/>
    <col min="266" max="266" width="2.85546875" hidden="1"/>
    <col min="267" max="267" width="3.28515625" hidden="1"/>
    <col min="268" max="510" width="8.85546875" hidden="1"/>
    <col min="511" max="511" width="3.85546875" hidden="1"/>
    <col min="512" max="512" width="1.28515625" hidden="1"/>
    <col min="513" max="513" width="28.7109375" hidden="1"/>
    <col min="514" max="516" width="18.42578125" hidden="1"/>
    <col min="517" max="517" width="20.42578125" hidden="1"/>
    <col min="518" max="518" width="18" hidden="1"/>
    <col min="519" max="519" width="11.28515625" hidden="1"/>
    <col min="520" max="520" width="18.140625" hidden="1"/>
    <col min="521" max="521" width="3.42578125" hidden="1"/>
    <col min="522" max="522" width="2.85546875" hidden="1"/>
    <col min="523" max="523" width="3.28515625" hidden="1"/>
    <col min="524" max="766" width="8.85546875" hidden="1"/>
    <col min="767" max="767" width="3.85546875" hidden="1"/>
    <col min="768" max="768" width="1.28515625" hidden="1"/>
    <col min="769" max="769" width="28.7109375" hidden="1"/>
    <col min="770" max="772" width="18.42578125" hidden="1"/>
    <col min="773" max="773" width="20.42578125" hidden="1"/>
    <col min="774" max="774" width="18" hidden="1"/>
    <col min="775" max="775" width="11.28515625" hidden="1"/>
    <col min="776" max="776" width="18.140625" hidden="1"/>
    <col min="777" max="777" width="3.42578125" hidden="1"/>
    <col min="778" max="778" width="2.85546875" hidden="1"/>
    <col min="779" max="779" width="3.28515625" hidden="1"/>
    <col min="780" max="1022" width="8.85546875" hidden="1"/>
    <col min="1023" max="1023" width="3.85546875" hidden="1"/>
    <col min="1024" max="1024" width="1.28515625" hidden="1"/>
    <col min="1025" max="1025" width="28.7109375" hidden="1"/>
    <col min="1026" max="1028" width="18.42578125" hidden="1"/>
    <col min="1029" max="1029" width="20.42578125" hidden="1"/>
    <col min="1030" max="1030" width="18" hidden="1"/>
    <col min="1031" max="1031" width="11.28515625" hidden="1"/>
    <col min="1032" max="1032" width="18.140625" hidden="1"/>
    <col min="1033" max="1033" width="3.42578125" hidden="1"/>
    <col min="1034" max="1034" width="2.85546875" hidden="1"/>
    <col min="1035" max="1035" width="3.28515625" hidden="1"/>
    <col min="1036" max="1278" width="8.85546875" hidden="1"/>
    <col min="1279" max="1279" width="3.85546875" hidden="1"/>
    <col min="1280" max="1280" width="1.28515625" hidden="1"/>
    <col min="1281" max="1281" width="28.7109375" hidden="1"/>
    <col min="1282" max="1284" width="18.42578125" hidden="1"/>
    <col min="1285" max="1285" width="20.42578125" hidden="1"/>
    <col min="1286" max="1286" width="18" hidden="1"/>
    <col min="1287" max="1287" width="11.28515625" hidden="1"/>
    <col min="1288" max="1288" width="18.140625" hidden="1"/>
    <col min="1289" max="1289" width="3.42578125" hidden="1"/>
    <col min="1290" max="1290" width="2.85546875" hidden="1"/>
    <col min="1291" max="1291" width="3.28515625" hidden="1"/>
    <col min="1292" max="1534" width="8.85546875" hidden="1"/>
    <col min="1535" max="1535" width="3.85546875" hidden="1"/>
    <col min="1536" max="1536" width="1.28515625" hidden="1"/>
    <col min="1537" max="1537" width="28.7109375" hidden="1"/>
    <col min="1538" max="1540" width="18.42578125" hidden="1"/>
    <col min="1541" max="1541" width="20.42578125" hidden="1"/>
    <col min="1542" max="1542" width="18" hidden="1"/>
    <col min="1543" max="1543" width="11.28515625" hidden="1"/>
    <col min="1544" max="1544" width="18.140625" hidden="1"/>
    <col min="1545" max="1545" width="3.42578125" hidden="1"/>
    <col min="1546" max="1546" width="2.85546875" hidden="1"/>
    <col min="1547" max="1547" width="3.28515625" hidden="1"/>
    <col min="1548" max="1790" width="8.85546875" hidden="1"/>
    <col min="1791" max="1791" width="3.85546875" hidden="1"/>
    <col min="1792" max="1792" width="1.28515625" hidden="1"/>
    <col min="1793" max="1793" width="28.7109375" hidden="1"/>
    <col min="1794" max="1796" width="18.42578125" hidden="1"/>
    <col min="1797" max="1797" width="20.42578125" hidden="1"/>
    <col min="1798" max="1798" width="18" hidden="1"/>
    <col min="1799" max="1799" width="11.28515625" hidden="1"/>
    <col min="1800" max="1800" width="18.140625" hidden="1"/>
    <col min="1801" max="1801" width="3.42578125" hidden="1"/>
    <col min="1802" max="1802" width="2.85546875" hidden="1"/>
    <col min="1803" max="1803" width="3.28515625" hidden="1"/>
    <col min="1804" max="2046" width="8.85546875" hidden="1"/>
    <col min="2047" max="2047" width="3.85546875" hidden="1"/>
    <col min="2048" max="2048" width="1.28515625" hidden="1"/>
    <col min="2049" max="2049" width="28.7109375" hidden="1"/>
    <col min="2050" max="2052" width="18.42578125" hidden="1"/>
    <col min="2053" max="2053" width="20.42578125" hidden="1"/>
    <col min="2054" max="2054" width="18" hidden="1"/>
    <col min="2055" max="2055" width="11.28515625" hidden="1"/>
    <col min="2056" max="2056" width="18.140625" hidden="1"/>
    <col min="2057" max="2057" width="3.42578125" hidden="1"/>
    <col min="2058" max="2058" width="2.85546875" hidden="1"/>
    <col min="2059" max="2059" width="3.28515625" hidden="1"/>
    <col min="2060" max="2302" width="8.85546875" hidden="1"/>
    <col min="2303" max="2303" width="3.85546875" hidden="1"/>
    <col min="2304" max="2304" width="1.28515625" hidden="1"/>
    <col min="2305" max="2305" width="28.7109375" hidden="1"/>
    <col min="2306" max="2308" width="18.42578125" hidden="1"/>
    <col min="2309" max="2309" width="20.42578125" hidden="1"/>
    <col min="2310" max="2310" width="18" hidden="1"/>
    <col min="2311" max="2311" width="11.28515625" hidden="1"/>
    <col min="2312" max="2312" width="18.140625" hidden="1"/>
    <col min="2313" max="2313" width="3.42578125" hidden="1"/>
    <col min="2314" max="2314" width="2.85546875" hidden="1"/>
    <col min="2315" max="2315" width="3.28515625" hidden="1"/>
    <col min="2316" max="2558" width="8.85546875" hidden="1"/>
    <col min="2559" max="2559" width="3.85546875" hidden="1"/>
    <col min="2560" max="2560" width="1.28515625" hidden="1"/>
    <col min="2561" max="2561" width="28.7109375" hidden="1"/>
    <col min="2562" max="2564" width="18.42578125" hidden="1"/>
    <col min="2565" max="2565" width="20.42578125" hidden="1"/>
    <col min="2566" max="2566" width="18" hidden="1"/>
    <col min="2567" max="2567" width="11.28515625" hidden="1"/>
    <col min="2568" max="2568" width="18.140625" hidden="1"/>
    <col min="2569" max="2569" width="3.42578125" hidden="1"/>
    <col min="2570" max="2570" width="2.85546875" hidden="1"/>
    <col min="2571" max="2571" width="3.28515625" hidden="1"/>
    <col min="2572" max="2814" width="8.85546875" hidden="1"/>
    <col min="2815" max="2815" width="3.85546875" hidden="1"/>
    <col min="2816" max="2816" width="1.28515625" hidden="1"/>
    <col min="2817" max="2817" width="28.7109375" hidden="1"/>
    <col min="2818" max="2820" width="18.42578125" hidden="1"/>
    <col min="2821" max="2821" width="20.42578125" hidden="1"/>
    <col min="2822" max="2822" width="18" hidden="1"/>
    <col min="2823" max="2823" width="11.28515625" hidden="1"/>
    <col min="2824" max="2824" width="18.140625" hidden="1"/>
    <col min="2825" max="2825" width="3.42578125" hidden="1"/>
    <col min="2826" max="2826" width="2.85546875" hidden="1"/>
    <col min="2827" max="2827" width="3.28515625" hidden="1"/>
    <col min="2828" max="3070" width="8.85546875" hidden="1"/>
    <col min="3071" max="3071" width="3.85546875" hidden="1"/>
    <col min="3072" max="3072" width="1.28515625" hidden="1"/>
    <col min="3073" max="3073" width="28.7109375" hidden="1"/>
    <col min="3074" max="3076" width="18.42578125" hidden="1"/>
    <col min="3077" max="3077" width="20.42578125" hidden="1"/>
    <col min="3078" max="3078" width="18" hidden="1"/>
    <col min="3079" max="3079" width="11.28515625" hidden="1"/>
    <col min="3080" max="3080" width="18.140625" hidden="1"/>
    <col min="3081" max="3081" width="3.42578125" hidden="1"/>
    <col min="3082" max="3082" width="2.85546875" hidden="1"/>
    <col min="3083" max="3083" width="3.28515625" hidden="1"/>
    <col min="3084" max="3326" width="8.85546875" hidden="1"/>
    <col min="3327" max="3327" width="3.85546875" hidden="1"/>
    <col min="3328" max="3328" width="1.28515625" hidden="1"/>
    <col min="3329" max="3329" width="28.7109375" hidden="1"/>
    <col min="3330" max="3332" width="18.42578125" hidden="1"/>
    <col min="3333" max="3333" width="20.42578125" hidden="1"/>
    <col min="3334" max="3334" width="18" hidden="1"/>
    <col min="3335" max="3335" width="11.28515625" hidden="1"/>
    <col min="3336" max="3336" width="18.140625" hidden="1"/>
    <col min="3337" max="3337" width="3.42578125" hidden="1"/>
    <col min="3338" max="3338" width="2.85546875" hidden="1"/>
    <col min="3339" max="3339" width="3.28515625" hidden="1"/>
    <col min="3340" max="3582" width="8.85546875" hidden="1"/>
    <col min="3583" max="3583" width="3.85546875" hidden="1"/>
    <col min="3584" max="3584" width="1.28515625" hidden="1"/>
    <col min="3585" max="3585" width="28.7109375" hidden="1"/>
    <col min="3586" max="3588" width="18.42578125" hidden="1"/>
    <col min="3589" max="3589" width="20.42578125" hidden="1"/>
    <col min="3590" max="3590" width="18" hidden="1"/>
    <col min="3591" max="3591" width="11.28515625" hidden="1"/>
    <col min="3592" max="3592" width="18.140625" hidden="1"/>
    <col min="3593" max="3593" width="3.42578125" hidden="1"/>
    <col min="3594" max="3594" width="2.85546875" hidden="1"/>
    <col min="3595" max="3595" width="3.28515625" hidden="1"/>
    <col min="3596" max="3838" width="8.85546875" hidden="1"/>
    <col min="3839" max="3839" width="3.85546875" hidden="1"/>
    <col min="3840" max="3840" width="1.28515625" hidden="1"/>
    <col min="3841" max="3841" width="28.7109375" hidden="1"/>
    <col min="3842" max="3844" width="18.42578125" hidden="1"/>
    <col min="3845" max="3845" width="20.42578125" hidden="1"/>
    <col min="3846" max="3846" width="18" hidden="1"/>
    <col min="3847" max="3847" width="11.28515625" hidden="1"/>
    <col min="3848" max="3848" width="18.140625" hidden="1"/>
    <col min="3849" max="3849" width="3.42578125" hidden="1"/>
    <col min="3850" max="3850" width="2.85546875" hidden="1"/>
    <col min="3851" max="3851" width="3.28515625" hidden="1"/>
    <col min="3852" max="4094" width="8.85546875" hidden="1"/>
    <col min="4095" max="4095" width="3.85546875" hidden="1"/>
    <col min="4096" max="4096" width="1.28515625" hidden="1"/>
    <col min="4097" max="4097" width="28.7109375" hidden="1"/>
    <col min="4098" max="4100" width="18.42578125" hidden="1"/>
    <col min="4101" max="4101" width="20.42578125" hidden="1"/>
    <col min="4102" max="4102" width="18" hidden="1"/>
    <col min="4103" max="4103" width="11.28515625" hidden="1"/>
    <col min="4104" max="4104" width="18.140625" hidden="1"/>
    <col min="4105" max="4105" width="3.42578125" hidden="1"/>
    <col min="4106" max="4106" width="2.85546875" hidden="1"/>
    <col min="4107" max="4107" width="3.28515625" hidden="1"/>
    <col min="4108" max="4350" width="8.85546875" hidden="1"/>
    <col min="4351" max="4351" width="3.85546875" hidden="1"/>
    <col min="4352" max="4352" width="1.28515625" hidden="1"/>
    <col min="4353" max="4353" width="28.7109375" hidden="1"/>
    <col min="4354" max="4356" width="18.42578125" hidden="1"/>
    <col min="4357" max="4357" width="20.42578125" hidden="1"/>
    <col min="4358" max="4358" width="18" hidden="1"/>
    <col min="4359" max="4359" width="11.28515625" hidden="1"/>
    <col min="4360" max="4360" width="18.140625" hidden="1"/>
    <col min="4361" max="4361" width="3.42578125" hidden="1"/>
    <col min="4362" max="4362" width="2.85546875" hidden="1"/>
    <col min="4363" max="4363" width="3.28515625" hidden="1"/>
    <col min="4364" max="4606" width="8.85546875" hidden="1"/>
    <col min="4607" max="4607" width="3.85546875" hidden="1"/>
    <col min="4608" max="4608" width="1.28515625" hidden="1"/>
    <col min="4609" max="4609" width="28.7109375" hidden="1"/>
    <col min="4610" max="4612" width="18.42578125" hidden="1"/>
    <col min="4613" max="4613" width="20.42578125" hidden="1"/>
    <col min="4614" max="4614" width="18" hidden="1"/>
    <col min="4615" max="4615" width="11.28515625" hidden="1"/>
    <col min="4616" max="4616" width="18.140625" hidden="1"/>
    <col min="4617" max="4617" width="3.42578125" hidden="1"/>
    <col min="4618" max="4618" width="2.85546875" hidden="1"/>
    <col min="4619" max="4619" width="3.28515625" hidden="1"/>
    <col min="4620" max="4862" width="8.85546875" hidden="1"/>
    <col min="4863" max="4863" width="3.85546875" hidden="1"/>
    <col min="4864" max="4864" width="1.28515625" hidden="1"/>
    <col min="4865" max="4865" width="28.7109375" hidden="1"/>
    <col min="4866" max="4868" width="18.42578125" hidden="1"/>
    <col min="4869" max="4869" width="20.42578125" hidden="1"/>
    <col min="4870" max="4870" width="18" hidden="1"/>
    <col min="4871" max="4871" width="11.28515625" hidden="1"/>
    <col min="4872" max="4872" width="18.140625" hidden="1"/>
    <col min="4873" max="4873" width="3.42578125" hidden="1"/>
    <col min="4874" max="4874" width="2.85546875" hidden="1"/>
    <col min="4875" max="4875" width="3.28515625" hidden="1"/>
    <col min="4876" max="5118" width="8.85546875" hidden="1"/>
    <col min="5119" max="5119" width="3.85546875" hidden="1"/>
    <col min="5120" max="5120" width="1.28515625" hidden="1"/>
    <col min="5121" max="5121" width="28.7109375" hidden="1"/>
    <col min="5122" max="5124" width="18.42578125" hidden="1"/>
    <col min="5125" max="5125" width="20.42578125" hidden="1"/>
    <col min="5126" max="5126" width="18" hidden="1"/>
    <col min="5127" max="5127" width="11.28515625" hidden="1"/>
    <col min="5128" max="5128" width="18.140625" hidden="1"/>
    <col min="5129" max="5129" width="3.42578125" hidden="1"/>
    <col min="5130" max="5130" width="2.85546875" hidden="1"/>
    <col min="5131" max="5131" width="3.28515625" hidden="1"/>
    <col min="5132" max="5374" width="8.85546875" hidden="1"/>
    <col min="5375" max="5375" width="3.85546875" hidden="1"/>
    <col min="5376" max="5376" width="1.28515625" hidden="1"/>
    <col min="5377" max="5377" width="28.7109375" hidden="1"/>
    <col min="5378" max="5380" width="18.42578125" hidden="1"/>
    <col min="5381" max="5381" width="20.42578125" hidden="1"/>
    <col min="5382" max="5382" width="18" hidden="1"/>
    <col min="5383" max="5383" width="11.28515625" hidden="1"/>
    <col min="5384" max="5384" width="18.140625" hidden="1"/>
    <col min="5385" max="5385" width="3.42578125" hidden="1"/>
    <col min="5386" max="5386" width="2.85546875" hidden="1"/>
    <col min="5387" max="5387" width="3.28515625" hidden="1"/>
    <col min="5388" max="5630" width="8.85546875" hidden="1"/>
    <col min="5631" max="5631" width="3.85546875" hidden="1"/>
    <col min="5632" max="5632" width="1.28515625" hidden="1"/>
    <col min="5633" max="5633" width="28.7109375" hidden="1"/>
    <col min="5634" max="5636" width="18.42578125" hidden="1"/>
    <col min="5637" max="5637" width="20.42578125" hidden="1"/>
    <col min="5638" max="5638" width="18" hidden="1"/>
    <col min="5639" max="5639" width="11.28515625" hidden="1"/>
    <col min="5640" max="5640" width="18.140625" hidden="1"/>
    <col min="5641" max="5641" width="3.42578125" hidden="1"/>
    <col min="5642" max="5642" width="2.85546875" hidden="1"/>
    <col min="5643" max="5643" width="3.28515625" hidden="1"/>
    <col min="5644" max="5886" width="8.85546875" hidden="1"/>
    <col min="5887" max="5887" width="3.85546875" hidden="1"/>
    <col min="5888" max="5888" width="1.28515625" hidden="1"/>
    <col min="5889" max="5889" width="28.7109375" hidden="1"/>
    <col min="5890" max="5892" width="18.42578125" hidden="1"/>
    <col min="5893" max="5893" width="20.42578125" hidden="1"/>
    <col min="5894" max="5894" width="18" hidden="1"/>
    <col min="5895" max="5895" width="11.28515625" hidden="1"/>
    <col min="5896" max="5896" width="18.140625" hidden="1"/>
    <col min="5897" max="5897" width="3.42578125" hidden="1"/>
    <col min="5898" max="5898" width="2.85546875" hidden="1"/>
    <col min="5899" max="5899" width="3.28515625" hidden="1"/>
    <col min="5900" max="6142" width="8.85546875" hidden="1"/>
    <col min="6143" max="6143" width="3.85546875" hidden="1"/>
    <col min="6144" max="6144" width="1.28515625" hidden="1"/>
    <col min="6145" max="6145" width="28.7109375" hidden="1"/>
    <col min="6146" max="6148" width="18.42578125" hidden="1"/>
    <col min="6149" max="6149" width="20.42578125" hidden="1"/>
    <col min="6150" max="6150" width="18" hidden="1"/>
    <col min="6151" max="6151" width="11.28515625" hidden="1"/>
    <col min="6152" max="6152" width="18.140625" hidden="1"/>
    <col min="6153" max="6153" width="3.42578125" hidden="1"/>
    <col min="6154" max="6154" width="2.85546875" hidden="1"/>
    <col min="6155" max="6155" width="3.28515625" hidden="1"/>
    <col min="6156" max="6398" width="8.85546875" hidden="1"/>
    <col min="6399" max="6399" width="3.85546875" hidden="1"/>
    <col min="6400" max="6400" width="1.28515625" hidden="1"/>
    <col min="6401" max="6401" width="28.7109375" hidden="1"/>
    <col min="6402" max="6404" width="18.42578125" hidden="1"/>
    <col min="6405" max="6405" width="20.42578125" hidden="1"/>
    <col min="6406" max="6406" width="18" hidden="1"/>
    <col min="6407" max="6407" width="11.28515625" hidden="1"/>
    <col min="6408" max="6408" width="18.140625" hidden="1"/>
    <col min="6409" max="6409" width="3.42578125" hidden="1"/>
    <col min="6410" max="6410" width="2.85546875" hidden="1"/>
    <col min="6411" max="6411" width="3.28515625" hidden="1"/>
    <col min="6412" max="6654" width="8.85546875" hidden="1"/>
    <col min="6655" max="6655" width="3.85546875" hidden="1"/>
    <col min="6656" max="6656" width="1.28515625" hidden="1"/>
    <col min="6657" max="6657" width="28.7109375" hidden="1"/>
    <col min="6658" max="6660" width="18.42578125" hidden="1"/>
    <col min="6661" max="6661" width="20.42578125" hidden="1"/>
    <col min="6662" max="6662" width="18" hidden="1"/>
    <col min="6663" max="6663" width="11.28515625" hidden="1"/>
    <col min="6664" max="6664" width="18.140625" hidden="1"/>
    <col min="6665" max="6665" width="3.42578125" hidden="1"/>
    <col min="6666" max="6666" width="2.85546875" hidden="1"/>
    <col min="6667" max="6667" width="3.28515625" hidden="1"/>
    <col min="6668" max="6910" width="8.85546875" hidden="1"/>
    <col min="6911" max="6911" width="3.85546875" hidden="1"/>
    <col min="6912" max="6912" width="1.28515625" hidden="1"/>
    <col min="6913" max="6913" width="28.7109375" hidden="1"/>
    <col min="6914" max="6916" width="18.42578125" hidden="1"/>
    <col min="6917" max="6917" width="20.42578125" hidden="1"/>
    <col min="6918" max="6918" width="18" hidden="1"/>
    <col min="6919" max="6919" width="11.28515625" hidden="1"/>
    <col min="6920" max="6920" width="18.140625" hidden="1"/>
    <col min="6921" max="6921" width="3.42578125" hidden="1"/>
    <col min="6922" max="6922" width="2.85546875" hidden="1"/>
    <col min="6923" max="6923" width="3.28515625" hidden="1"/>
    <col min="6924" max="7166" width="8.85546875" hidden="1"/>
    <col min="7167" max="7167" width="3.85546875" hidden="1"/>
    <col min="7168" max="7168" width="1.28515625" hidden="1"/>
    <col min="7169" max="7169" width="28.7109375" hidden="1"/>
    <col min="7170" max="7172" width="18.42578125" hidden="1"/>
    <col min="7173" max="7173" width="20.42578125" hidden="1"/>
    <col min="7174" max="7174" width="18" hidden="1"/>
    <col min="7175" max="7175" width="11.28515625" hidden="1"/>
    <col min="7176" max="7176" width="18.140625" hidden="1"/>
    <col min="7177" max="7177" width="3.42578125" hidden="1"/>
    <col min="7178" max="7178" width="2.85546875" hidden="1"/>
    <col min="7179" max="7179" width="3.28515625" hidden="1"/>
    <col min="7180" max="7422" width="8.85546875" hidden="1"/>
    <col min="7423" max="7423" width="3.85546875" hidden="1"/>
    <col min="7424" max="7424" width="1.28515625" hidden="1"/>
    <col min="7425" max="7425" width="28.7109375" hidden="1"/>
    <col min="7426" max="7428" width="18.42578125" hidden="1"/>
    <col min="7429" max="7429" width="20.42578125" hidden="1"/>
    <col min="7430" max="7430" width="18" hidden="1"/>
    <col min="7431" max="7431" width="11.28515625" hidden="1"/>
    <col min="7432" max="7432" width="18.140625" hidden="1"/>
    <col min="7433" max="7433" width="3.42578125" hidden="1"/>
    <col min="7434" max="7434" width="2.85546875" hidden="1"/>
    <col min="7435" max="7435" width="3.28515625" hidden="1"/>
    <col min="7436" max="7678" width="8.85546875" hidden="1"/>
    <col min="7679" max="7679" width="3.85546875" hidden="1"/>
    <col min="7680" max="7680" width="1.28515625" hidden="1"/>
    <col min="7681" max="7681" width="28.7109375" hidden="1"/>
    <col min="7682" max="7684" width="18.42578125" hidden="1"/>
    <col min="7685" max="7685" width="20.42578125" hidden="1"/>
    <col min="7686" max="7686" width="18" hidden="1"/>
    <col min="7687" max="7687" width="11.28515625" hidden="1"/>
    <col min="7688" max="7688" width="18.140625" hidden="1"/>
    <col min="7689" max="7689" width="3.42578125" hidden="1"/>
    <col min="7690" max="7690" width="2.85546875" hidden="1"/>
    <col min="7691" max="7691" width="3.28515625" hidden="1"/>
    <col min="7692" max="7934" width="8.85546875" hidden="1"/>
    <col min="7935" max="7935" width="3.85546875" hidden="1"/>
    <col min="7936" max="7936" width="1.28515625" hidden="1"/>
    <col min="7937" max="7937" width="28.7109375" hidden="1"/>
    <col min="7938" max="7940" width="18.42578125" hidden="1"/>
    <col min="7941" max="7941" width="20.42578125" hidden="1"/>
    <col min="7942" max="7942" width="18" hidden="1"/>
    <col min="7943" max="7943" width="11.28515625" hidden="1"/>
    <col min="7944" max="7944" width="18.140625" hidden="1"/>
    <col min="7945" max="7945" width="3.42578125" hidden="1"/>
    <col min="7946" max="7946" width="2.85546875" hidden="1"/>
    <col min="7947" max="7947" width="3.28515625" hidden="1"/>
    <col min="7948" max="8190" width="8.85546875" hidden="1"/>
    <col min="8191" max="8191" width="3.85546875" hidden="1"/>
    <col min="8192" max="8192" width="1.28515625" hidden="1"/>
    <col min="8193" max="8193" width="28.7109375" hidden="1"/>
    <col min="8194" max="8196" width="18.42578125" hidden="1"/>
    <col min="8197" max="8197" width="20.42578125" hidden="1"/>
    <col min="8198" max="8198" width="18" hidden="1"/>
    <col min="8199" max="8199" width="11.28515625" hidden="1"/>
    <col min="8200" max="8200" width="18.140625" hidden="1"/>
    <col min="8201" max="8201" width="3.42578125" hidden="1"/>
    <col min="8202" max="8202" width="2.85546875" hidden="1"/>
    <col min="8203" max="8203" width="3.28515625" hidden="1"/>
    <col min="8204" max="8446" width="8.85546875" hidden="1"/>
    <col min="8447" max="8447" width="3.85546875" hidden="1"/>
    <col min="8448" max="8448" width="1.28515625" hidden="1"/>
    <col min="8449" max="8449" width="28.7109375" hidden="1"/>
    <col min="8450" max="8452" width="18.42578125" hidden="1"/>
    <col min="8453" max="8453" width="20.42578125" hidden="1"/>
    <col min="8454" max="8454" width="18" hidden="1"/>
    <col min="8455" max="8455" width="11.28515625" hidden="1"/>
    <col min="8456" max="8456" width="18.140625" hidden="1"/>
    <col min="8457" max="8457" width="3.42578125" hidden="1"/>
    <col min="8458" max="8458" width="2.85546875" hidden="1"/>
    <col min="8459" max="8459" width="3.28515625" hidden="1"/>
    <col min="8460" max="8702" width="8.85546875" hidden="1"/>
    <col min="8703" max="8703" width="3.85546875" hidden="1"/>
    <col min="8704" max="8704" width="1.28515625" hidden="1"/>
    <col min="8705" max="8705" width="28.7109375" hidden="1"/>
    <col min="8706" max="8708" width="18.42578125" hidden="1"/>
    <col min="8709" max="8709" width="20.42578125" hidden="1"/>
    <col min="8710" max="8710" width="18" hidden="1"/>
    <col min="8711" max="8711" width="11.28515625" hidden="1"/>
    <col min="8712" max="8712" width="18.140625" hidden="1"/>
    <col min="8713" max="8713" width="3.42578125" hidden="1"/>
    <col min="8714" max="8714" width="2.85546875" hidden="1"/>
    <col min="8715" max="8715" width="3.28515625" hidden="1"/>
    <col min="8716" max="8958" width="8.85546875" hidden="1"/>
    <col min="8959" max="8959" width="3.85546875" hidden="1"/>
    <col min="8960" max="8960" width="1.28515625" hidden="1"/>
    <col min="8961" max="8961" width="28.7109375" hidden="1"/>
    <col min="8962" max="8964" width="18.42578125" hidden="1"/>
    <col min="8965" max="8965" width="20.42578125" hidden="1"/>
    <col min="8966" max="8966" width="18" hidden="1"/>
    <col min="8967" max="8967" width="11.28515625" hidden="1"/>
    <col min="8968" max="8968" width="18.140625" hidden="1"/>
    <col min="8969" max="8969" width="3.42578125" hidden="1"/>
    <col min="8970" max="8970" width="2.85546875" hidden="1"/>
    <col min="8971" max="8971" width="3.28515625" hidden="1"/>
    <col min="8972" max="9214" width="8.85546875" hidden="1"/>
    <col min="9215" max="9215" width="3.85546875" hidden="1"/>
    <col min="9216" max="9216" width="1.28515625" hidden="1"/>
    <col min="9217" max="9217" width="28.7109375" hidden="1"/>
    <col min="9218" max="9220" width="18.42578125" hidden="1"/>
    <col min="9221" max="9221" width="20.42578125" hidden="1"/>
    <col min="9222" max="9222" width="18" hidden="1"/>
    <col min="9223" max="9223" width="11.28515625" hidden="1"/>
    <col min="9224" max="9224" width="18.140625" hidden="1"/>
    <col min="9225" max="9225" width="3.42578125" hidden="1"/>
    <col min="9226" max="9226" width="2.85546875" hidden="1"/>
    <col min="9227" max="9227" width="3.28515625" hidden="1"/>
    <col min="9228" max="9470" width="8.85546875" hidden="1"/>
    <col min="9471" max="9471" width="3.85546875" hidden="1"/>
    <col min="9472" max="9472" width="1.28515625" hidden="1"/>
    <col min="9473" max="9473" width="28.7109375" hidden="1"/>
    <col min="9474" max="9476" width="18.42578125" hidden="1"/>
    <col min="9477" max="9477" width="20.42578125" hidden="1"/>
    <col min="9478" max="9478" width="18" hidden="1"/>
    <col min="9479" max="9479" width="11.28515625" hidden="1"/>
    <col min="9480" max="9480" width="18.140625" hidden="1"/>
    <col min="9481" max="9481" width="3.42578125" hidden="1"/>
    <col min="9482" max="9482" width="2.85546875" hidden="1"/>
    <col min="9483" max="9483" width="3.28515625" hidden="1"/>
    <col min="9484" max="9726" width="8.85546875" hidden="1"/>
    <col min="9727" max="9727" width="3.85546875" hidden="1"/>
    <col min="9728" max="9728" width="1.28515625" hidden="1"/>
    <col min="9729" max="9729" width="28.7109375" hidden="1"/>
    <col min="9730" max="9732" width="18.42578125" hidden="1"/>
    <col min="9733" max="9733" width="20.42578125" hidden="1"/>
    <col min="9734" max="9734" width="18" hidden="1"/>
    <col min="9735" max="9735" width="11.28515625" hidden="1"/>
    <col min="9736" max="9736" width="18.140625" hidden="1"/>
    <col min="9737" max="9737" width="3.42578125" hidden="1"/>
    <col min="9738" max="9738" width="2.85546875" hidden="1"/>
    <col min="9739" max="9739" width="3.28515625" hidden="1"/>
    <col min="9740" max="9982" width="8.85546875" hidden="1"/>
    <col min="9983" max="9983" width="3.85546875" hidden="1"/>
    <col min="9984" max="9984" width="1.28515625" hidden="1"/>
    <col min="9985" max="9985" width="28.7109375" hidden="1"/>
    <col min="9986" max="9988" width="18.42578125" hidden="1"/>
    <col min="9989" max="9989" width="20.42578125" hidden="1"/>
    <col min="9990" max="9990" width="18" hidden="1"/>
    <col min="9991" max="9991" width="11.28515625" hidden="1"/>
    <col min="9992" max="9992" width="18.140625" hidden="1"/>
    <col min="9993" max="9993" width="3.42578125" hidden="1"/>
    <col min="9994" max="9994" width="2.85546875" hidden="1"/>
    <col min="9995" max="9995" width="3.28515625" hidden="1"/>
    <col min="9996" max="10238" width="8.85546875" hidden="1"/>
    <col min="10239" max="10239" width="3.85546875" hidden="1"/>
    <col min="10240" max="10240" width="1.28515625" hidden="1"/>
    <col min="10241" max="10241" width="28.7109375" hidden="1"/>
    <col min="10242" max="10244" width="18.42578125" hidden="1"/>
    <col min="10245" max="10245" width="20.42578125" hidden="1"/>
    <col min="10246" max="10246" width="18" hidden="1"/>
    <col min="10247" max="10247" width="11.28515625" hidden="1"/>
    <col min="10248" max="10248" width="18.140625" hidden="1"/>
    <col min="10249" max="10249" width="3.42578125" hidden="1"/>
    <col min="10250" max="10250" width="2.85546875" hidden="1"/>
    <col min="10251" max="10251" width="3.28515625" hidden="1"/>
    <col min="10252" max="10494" width="8.85546875" hidden="1"/>
    <col min="10495" max="10495" width="3.85546875" hidden="1"/>
    <col min="10496" max="10496" width="1.28515625" hidden="1"/>
    <col min="10497" max="10497" width="28.7109375" hidden="1"/>
    <col min="10498" max="10500" width="18.42578125" hidden="1"/>
    <col min="10501" max="10501" width="20.42578125" hidden="1"/>
    <col min="10502" max="10502" width="18" hidden="1"/>
    <col min="10503" max="10503" width="11.28515625" hidden="1"/>
    <col min="10504" max="10504" width="18.140625" hidden="1"/>
    <col min="10505" max="10505" width="3.42578125" hidden="1"/>
    <col min="10506" max="10506" width="2.85546875" hidden="1"/>
    <col min="10507" max="10507" width="3.28515625" hidden="1"/>
    <col min="10508" max="10750" width="8.85546875" hidden="1"/>
    <col min="10751" max="10751" width="3.85546875" hidden="1"/>
    <col min="10752" max="10752" width="1.28515625" hidden="1"/>
    <col min="10753" max="10753" width="28.7109375" hidden="1"/>
    <col min="10754" max="10756" width="18.42578125" hidden="1"/>
    <col min="10757" max="10757" width="20.42578125" hidden="1"/>
    <col min="10758" max="10758" width="18" hidden="1"/>
    <col min="10759" max="10759" width="11.28515625" hidden="1"/>
    <col min="10760" max="10760" width="18.140625" hidden="1"/>
    <col min="10761" max="10761" width="3.42578125" hidden="1"/>
    <col min="10762" max="10762" width="2.85546875" hidden="1"/>
    <col min="10763" max="10763" width="3.28515625" hidden="1"/>
    <col min="10764" max="11006" width="8.85546875" hidden="1"/>
    <col min="11007" max="11007" width="3.85546875" hidden="1"/>
    <col min="11008" max="11008" width="1.28515625" hidden="1"/>
    <col min="11009" max="11009" width="28.7109375" hidden="1"/>
    <col min="11010" max="11012" width="18.42578125" hidden="1"/>
    <col min="11013" max="11013" width="20.42578125" hidden="1"/>
    <col min="11014" max="11014" width="18" hidden="1"/>
    <col min="11015" max="11015" width="11.28515625" hidden="1"/>
    <col min="11016" max="11016" width="18.140625" hidden="1"/>
    <col min="11017" max="11017" width="3.42578125" hidden="1"/>
    <col min="11018" max="11018" width="2.85546875" hidden="1"/>
    <col min="11019" max="11019" width="3.28515625" hidden="1"/>
    <col min="11020" max="11262" width="8.85546875" hidden="1"/>
    <col min="11263" max="11263" width="3.85546875" hidden="1"/>
    <col min="11264" max="11264" width="1.28515625" hidden="1"/>
    <col min="11265" max="11265" width="28.7109375" hidden="1"/>
    <col min="11266" max="11268" width="18.42578125" hidden="1"/>
    <col min="11269" max="11269" width="20.42578125" hidden="1"/>
    <col min="11270" max="11270" width="18" hidden="1"/>
    <col min="11271" max="11271" width="11.28515625" hidden="1"/>
    <col min="11272" max="11272" width="18.140625" hidden="1"/>
    <col min="11273" max="11273" width="3.42578125" hidden="1"/>
    <col min="11274" max="11274" width="2.85546875" hidden="1"/>
    <col min="11275" max="11275" width="3.28515625" hidden="1"/>
    <col min="11276" max="11518" width="8.85546875" hidden="1"/>
    <col min="11519" max="11519" width="3.85546875" hidden="1"/>
    <col min="11520" max="11520" width="1.28515625" hidden="1"/>
    <col min="11521" max="11521" width="28.7109375" hidden="1"/>
    <col min="11522" max="11524" width="18.42578125" hidden="1"/>
    <col min="11525" max="11525" width="20.42578125" hidden="1"/>
    <col min="11526" max="11526" width="18" hidden="1"/>
    <col min="11527" max="11527" width="11.28515625" hidden="1"/>
    <col min="11528" max="11528" width="18.140625" hidden="1"/>
    <col min="11529" max="11529" width="3.42578125" hidden="1"/>
    <col min="11530" max="11530" width="2.85546875" hidden="1"/>
    <col min="11531" max="11531" width="3.28515625" hidden="1"/>
    <col min="11532" max="11774" width="8.85546875" hidden="1"/>
    <col min="11775" max="11775" width="3.85546875" hidden="1"/>
    <col min="11776" max="11776" width="1.28515625" hidden="1"/>
    <col min="11777" max="11777" width="28.7109375" hidden="1"/>
    <col min="11778" max="11780" width="18.42578125" hidden="1"/>
    <col min="11781" max="11781" width="20.42578125" hidden="1"/>
    <col min="11782" max="11782" width="18" hidden="1"/>
    <col min="11783" max="11783" width="11.28515625" hidden="1"/>
    <col min="11784" max="11784" width="18.140625" hidden="1"/>
    <col min="11785" max="11785" width="3.42578125" hidden="1"/>
    <col min="11786" max="11786" width="2.85546875" hidden="1"/>
    <col min="11787" max="11787" width="3.28515625" hidden="1"/>
    <col min="11788" max="12030" width="8.85546875" hidden="1"/>
    <col min="12031" max="12031" width="3.85546875" hidden="1"/>
    <col min="12032" max="12032" width="1.28515625" hidden="1"/>
    <col min="12033" max="12033" width="28.7109375" hidden="1"/>
    <col min="12034" max="12036" width="18.42578125" hidden="1"/>
    <col min="12037" max="12037" width="20.42578125" hidden="1"/>
    <col min="12038" max="12038" width="18" hidden="1"/>
    <col min="12039" max="12039" width="11.28515625" hidden="1"/>
    <col min="12040" max="12040" width="18.140625" hidden="1"/>
    <col min="12041" max="12041" width="3.42578125" hidden="1"/>
    <col min="12042" max="12042" width="2.85546875" hidden="1"/>
    <col min="12043" max="12043" width="3.28515625" hidden="1"/>
    <col min="12044" max="12286" width="8.85546875" hidden="1"/>
    <col min="12287" max="12287" width="3.85546875" hidden="1"/>
    <col min="12288" max="12288" width="1.28515625" hidden="1"/>
    <col min="12289" max="12289" width="28.7109375" hidden="1"/>
    <col min="12290" max="12292" width="18.42578125" hidden="1"/>
    <col min="12293" max="12293" width="20.42578125" hidden="1"/>
    <col min="12294" max="12294" width="18" hidden="1"/>
    <col min="12295" max="12295" width="11.28515625" hidden="1"/>
    <col min="12296" max="12296" width="18.140625" hidden="1"/>
    <col min="12297" max="12297" width="3.42578125" hidden="1"/>
    <col min="12298" max="12298" width="2.85546875" hidden="1"/>
    <col min="12299" max="12299" width="3.28515625" hidden="1"/>
    <col min="12300" max="12542" width="8.85546875" hidden="1"/>
    <col min="12543" max="12543" width="3.85546875" hidden="1"/>
    <col min="12544" max="12544" width="1.28515625" hidden="1"/>
    <col min="12545" max="12545" width="28.7109375" hidden="1"/>
    <col min="12546" max="12548" width="18.42578125" hidden="1"/>
    <col min="12549" max="12549" width="20.42578125" hidden="1"/>
    <col min="12550" max="12550" width="18" hidden="1"/>
    <col min="12551" max="12551" width="11.28515625" hidden="1"/>
    <col min="12552" max="12552" width="18.140625" hidden="1"/>
    <col min="12553" max="12553" width="3.42578125" hidden="1"/>
    <col min="12554" max="12554" width="2.85546875" hidden="1"/>
    <col min="12555" max="12555" width="3.28515625" hidden="1"/>
    <col min="12556" max="12798" width="8.85546875" hidden="1"/>
    <col min="12799" max="12799" width="3.85546875" hidden="1"/>
    <col min="12800" max="12800" width="1.28515625" hidden="1"/>
    <col min="12801" max="12801" width="28.7109375" hidden="1"/>
    <col min="12802" max="12804" width="18.42578125" hidden="1"/>
    <col min="12805" max="12805" width="20.42578125" hidden="1"/>
    <col min="12806" max="12806" width="18" hidden="1"/>
    <col min="12807" max="12807" width="11.28515625" hidden="1"/>
    <col min="12808" max="12808" width="18.140625" hidden="1"/>
    <col min="12809" max="12809" width="3.42578125" hidden="1"/>
    <col min="12810" max="12810" width="2.85546875" hidden="1"/>
    <col min="12811" max="12811" width="3.28515625" hidden="1"/>
    <col min="12812" max="13054" width="8.85546875" hidden="1"/>
    <col min="13055" max="13055" width="3.85546875" hidden="1"/>
    <col min="13056" max="13056" width="1.28515625" hidden="1"/>
    <col min="13057" max="13057" width="28.7109375" hidden="1"/>
    <col min="13058" max="13060" width="18.42578125" hidden="1"/>
    <col min="13061" max="13061" width="20.42578125" hidden="1"/>
    <col min="13062" max="13062" width="18" hidden="1"/>
    <col min="13063" max="13063" width="11.28515625" hidden="1"/>
    <col min="13064" max="13064" width="18.140625" hidden="1"/>
    <col min="13065" max="13065" width="3.42578125" hidden="1"/>
    <col min="13066" max="13066" width="2.85546875" hidden="1"/>
    <col min="13067" max="13067" width="3.28515625" hidden="1"/>
    <col min="13068" max="13310" width="8.85546875" hidden="1"/>
    <col min="13311" max="13311" width="3.85546875" hidden="1"/>
    <col min="13312" max="13312" width="1.28515625" hidden="1"/>
    <col min="13313" max="13313" width="28.7109375" hidden="1"/>
    <col min="13314" max="13316" width="18.42578125" hidden="1"/>
    <col min="13317" max="13317" width="20.42578125" hidden="1"/>
    <col min="13318" max="13318" width="18" hidden="1"/>
    <col min="13319" max="13319" width="11.28515625" hidden="1"/>
    <col min="13320" max="13320" width="18.140625" hidden="1"/>
    <col min="13321" max="13321" width="3.42578125" hidden="1"/>
    <col min="13322" max="13322" width="2.85546875" hidden="1"/>
    <col min="13323" max="13323" width="3.28515625" hidden="1"/>
    <col min="13324" max="13566" width="8.85546875" hidden="1"/>
    <col min="13567" max="13567" width="3.85546875" hidden="1"/>
    <col min="13568" max="13568" width="1.28515625" hidden="1"/>
    <col min="13569" max="13569" width="28.7109375" hidden="1"/>
    <col min="13570" max="13572" width="18.42578125" hidden="1"/>
    <col min="13573" max="13573" width="20.42578125" hidden="1"/>
    <col min="13574" max="13574" width="18" hidden="1"/>
    <col min="13575" max="13575" width="11.28515625" hidden="1"/>
    <col min="13576" max="13576" width="18.140625" hidden="1"/>
    <col min="13577" max="13577" width="3.42578125" hidden="1"/>
    <col min="13578" max="13578" width="2.85546875" hidden="1"/>
    <col min="13579" max="13579" width="3.28515625" hidden="1"/>
    <col min="13580" max="13822" width="8.85546875" hidden="1"/>
    <col min="13823" max="13823" width="3.85546875" hidden="1"/>
    <col min="13824" max="13824" width="1.28515625" hidden="1"/>
    <col min="13825" max="13825" width="28.7109375" hidden="1"/>
    <col min="13826" max="13828" width="18.42578125" hidden="1"/>
    <col min="13829" max="13829" width="20.42578125" hidden="1"/>
    <col min="13830" max="13830" width="18" hidden="1"/>
    <col min="13831" max="13831" width="11.28515625" hidden="1"/>
    <col min="13832" max="13832" width="18.140625" hidden="1"/>
    <col min="13833" max="13833" width="3.42578125" hidden="1"/>
    <col min="13834" max="13834" width="2.85546875" hidden="1"/>
    <col min="13835" max="13835" width="3.28515625" hidden="1"/>
    <col min="13836" max="14078" width="8.85546875" hidden="1"/>
    <col min="14079" max="14079" width="3.85546875" hidden="1"/>
    <col min="14080" max="14080" width="1.28515625" hidden="1"/>
    <col min="14081" max="14081" width="28.7109375" hidden="1"/>
    <col min="14082" max="14084" width="18.42578125" hidden="1"/>
    <col min="14085" max="14085" width="20.42578125" hidden="1"/>
    <col min="14086" max="14086" width="18" hidden="1"/>
    <col min="14087" max="14087" width="11.28515625" hidden="1"/>
    <col min="14088" max="14088" width="18.140625" hidden="1"/>
    <col min="14089" max="14089" width="3.42578125" hidden="1"/>
    <col min="14090" max="14090" width="2.85546875" hidden="1"/>
    <col min="14091" max="14091" width="3.28515625" hidden="1"/>
    <col min="14092" max="14334" width="8.85546875" hidden="1"/>
    <col min="14335" max="14335" width="3.85546875" hidden="1"/>
    <col min="14336" max="14336" width="1.28515625" hidden="1"/>
    <col min="14337" max="14337" width="28.7109375" hidden="1"/>
    <col min="14338" max="14340" width="18.42578125" hidden="1"/>
    <col min="14341" max="14341" width="20.42578125" hidden="1"/>
    <col min="14342" max="14342" width="18" hidden="1"/>
    <col min="14343" max="14343" width="11.28515625" hidden="1"/>
    <col min="14344" max="14344" width="18.140625" hidden="1"/>
    <col min="14345" max="14345" width="3.42578125" hidden="1"/>
    <col min="14346" max="14346" width="2.85546875" hidden="1"/>
    <col min="14347" max="14347" width="3.28515625" hidden="1"/>
    <col min="14348" max="14590" width="8.85546875" hidden="1"/>
    <col min="14591" max="14591" width="3.85546875" hidden="1"/>
    <col min="14592" max="14592" width="1.28515625" hidden="1"/>
    <col min="14593" max="14593" width="28.7109375" hidden="1"/>
    <col min="14594" max="14596" width="18.42578125" hidden="1"/>
    <col min="14597" max="14597" width="20.42578125" hidden="1"/>
    <col min="14598" max="14598" width="18" hidden="1"/>
    <col min="14599" max="14599" width="11.28515625" hidden="1"/>
    <col min="14600" max="14600" width="18.140625" hidden="1"/>
    <col min="14601" max="14601" width="3.42578125" hidden="1"/>
    <col min="14602" max="14602" width="2.85546875" hidden="1"/>
    <col min="14603" max="14603" width="3.28515625" hidden="1"/>
    <col min="14604" max="14846" width="8.85546875" hidden="1"/>
    <col min="14847" max="14847" width="3.85546875" hidden="1"/>
    <col min="14848" max="14848" width="1.28515625" hidden="1"/>
    <col min="14849" max="14849" width="28.7109375" hidden="1"/>
    <col min="14850" max="14852" width="18.42578125" hidden="1"/>
    <col min="14853" max="14853" width="20.42578125" hidden="1"/>
    <col min="14854" max="14854" width="18" hidden="1"/>
    <col min="14855" max="14855" width="11.28515625" hidden="1"/>
    <col min="14856" max="14856" width="18.140625" hidden="1"/>
    <col min="14857" max="14857" width="3.42578125" hidden="1"/>
    <col min="14858" max="14858" width="2.85546875" hidden="1"/>
    <col min="14859" max="14859" width="3.28515625" hidden="1"/>
    <col min="14860" max="15102" width="8.85546875" hidden="1"/>
    <col min="15103" max="15103" width="3.85546875" hidden="1"/>
    <col min="15104" max="15104" width="1.28515625" hidden="1"/>
    <col min="15105" max="15105" width="28.7109375" hidden="1"/>
    <col min="15106" max="15108" width="18.42578125" hidden="1"/>
    <col min="15109" max="15109" width="20.42578125" hidden="1"/>
    <col min="15110" max="15110" width="18" hidden="1"/>
    <col min="15111" max="15111" width="11.28515625" hidden="1"/>
    <col min="15112" max="15112" width="18.140625" hidden="1"/>
    <col min="15113" max="15113" width="3.42578125" hidden="1"/>
    <col min="15114" max="15114" width="2.85546875" hidden="1"/>
    <col min="15115" max="15115" width="3.28515625" hidden="1"/>
    <col min="15116" max="15358" width="8.85546875" hidden="1"/>
    <col min="15359" max="15359" width="3.85546875" hidden="1"/>
    <col min="15360" max="15360" width="1.28515625" hidden="1"/>
    <col min="15361" max="15361" width="28.7109375" hidden="1"/>
    <col min="15362" max="15364" width="18.42578125" hidden="1"/>
    <col min="15365" max="15365" width="20.42578125" hidden="1"/>
    <col min="15366" max="15366" width="18" hidden="1"/>
    <col min="15367" max="15367" width="11.28515625" hidden="1"/>
    <col min="15368" max="15368" width="18.140625" hidden="1"/>
    <col min="15369" max="15369" width="3.42578125" hidden="1"/>
    <col min="15370" max="15370" width="2.85546875" hidden="1"/>
    <col min="15371" max="15371" width="3.28515625" hidden="1"/>
    <col min="15372" max="15614" width="8.85546875" hidden="1"/>
    <col min="15615" max="15615" width="3.85546875" hidden="1"/>
    <col min="15616" max="15616" width="1.28515625" hidden="1"/>
    <col min="15617" max="15617" width="28.7109375" hidden="1"/>
    <col min="15618" max="15620" width="18.42578125" hidden="1"/>
    <col min="15621" max="15621" width="20.42578125" hidden="1"/>
    <col min="15622" max="15622" width="18" hidden="1"/>
    <col min="15623" max="15623" width="11.28515625" hidden="1"/>
    <col min="15624" max="15624" width="18.140625" hidden="1"/>
    <col min="15625" max="15625" width="3.42578125" hidden="1"/>
    <col min="15626" max="15626" width="2.85546875" hidden="1"/>
    <col min="15627" max="15627" width="3.28515625" hidden="1"/>
    <col min="15628" max="15870" width="8.85546875" hidden="1"/>
    <col min="15871" max="15871" width="3.85546875" hidden="1"/>
    <col min="15872" max="15872" width="1.28515625" hidden="1"/>
    <col min="15873" max="15873" width="28.7109375" hidden="1"/>
    <col min="15874" max="15876" width="18.42578125" hidden="1"/>
    <col min="15877" max="15877" width="20.42578125" hidden="1"/>
    <col min="15878" max="15878" width="18" hidden="1"/>
    <col min="15879" max="15879" width="11.28515625" hidden="1"/>
    <col min="15880" max="15880" width="18.140625" hidden="1"/>
    <col min="15881" max="15881" width="3.42578125" hidden="1"/>
    <col min="15882" max="15882" width="2.85546875" hidden="1"/>
    <col min="15883" max="15883" width="3.28515625" hidden="1"/>
    <col min="15884" max="16126" width="8.85546875" hidden="1"/>
    <col min="16127" max="16127" width="3.85546875" hidden="1"/>
    <col min="16128" max="16128" width="1.28515625" hidden="1"/>
    <col min="16129" max="16129" width="28.7109375" hidden="1"/>
    <col min="16130" max="16132" width="18.42578125" hidden="1"/>
    <col min="16133" max="16133" width="20.42578125" hidden="1"/>
    <col min="16134" max="16134" width="18" hidden="1"/>
    <col min="16135" max="16135" width="11.28515625" hidden="1"/>
    <col min="16136" max="16136" width="18.140625" hidden="1"/>
    <col min="16137" max="16137" width="3.42578125" hidden="1"/>
    <col min="16138" max="16138" width="2.85546875" hidden="1"/>
    <col min="16139" max="16139" width="3.28515625" hidden="1"/>
    <col min="16140" max="16384" width="8.85546875" hidden="1"/>
  </cols>
  <sheetData>
    <row r="1" spans="1:21" ht="48" customHeight="1" x14ac:dyDescent="0.25">
      <c r="A1" s="92" t="s">
        <v>190</v>
      </c>
      <c r="B1" s="92"/>
      <c r="C1" s="92"/>
      <c r="D1" s="92"/>
      <c r="E1" s="92"/>
      <c r="F1" s="92"/>
      <c r="G1" s="92"/>
      <c r="H1" s="92"/>
      <c r="I1" s="1"/>
      <c r="J1" s="1"/>
      <c r="K1" s="1"/>
      <c r="L1" s="2"/>
    </row>
    <row r="2" spans="1:21" ht="147" customHeight="1" x14ac:dyDescent="0.25">
      <c r="A2" s="93" t="s">
        <v>168</v>
      </c>
      <c r="B2" s="93"/>
      <c r="C2" s="93"/>
      <c r="D2" s="93"/>
      <c r="E2" s="93"/>
      <c r="F2" s="93"/>
      <c r="G2" s="93"/>
      <c r="H2" s="93"/>
      <c r="I2" s="4"/>
      <c r="J2" s="4"/>
      <c r="K2" s="4"/>
      <c r="L2" s="5"/>
    </row>
    <row r="3" spans="1:21" s="91" customFormat="1" ht="51.95" customHeight="1" x14ac:dyDescent="0.25">
      <c r="A3" s="85" t="s">
        <v>0</v>
      </c>
      <c r="B3" s="86" t="s">
        <v>169</v>
      </c>
      <c r="C3" s="87" t="s">
        <v>184</v>
      </c>
      <c r="D3" s="88" t="s">
        <v>185</v>
      </c>
      <c r="E3" s="89" t="s">
        <v>186</v>
      </c>
      <c r="F3" s="88" t="s">
        <v>187</v>
      </c>
      <c r="G3" s="90" t="s">
        <v>188</v>
      </c>
      <c r="H3" s="90" t="s">
        <v>189</v>
      </c>
    </row>
    <row r="4" spans="1:21" x14ac:dyDescent="0.25">
      <c r="A4" s="47" t="s">
        <v>1</v>
      </c>
      <c r="B4" s="52" t="s">
        <v>170</v>
      </c>
      <c r="C4" s="52" t="s">
        <v>170</v>
      </c>
      <c r="D4" s="52" t="s">
        <v>170</v>
      </c>
      <c r="E4" s="52" t="s">
        <v>170</v>
      </c>
      <c r="F4" s="53" t="s">
        <v>170</v>
      </c>
      <c r="G4" s="52" t="s">
        <v>170</v>
      </c>
      <c r="H4" s="53" t="s">
        <v>170</v>
      </c>
    </row>
    <row r="5" spans="1:21" x14ac:dyDescent="0.25">
      <c r="A5" s="54" t="str">
        <f>'[1]18-20FT'!A17</f>
        <v>ACCOMACK</v>
      </c>
      <c r="B5" s="55">
        <v>1124183</v>
      </c>
      <c r="C5" s="56">
        <v>301127.62</v>
      </c>
      <c r="D5" s="57">
        <v>823055.38</v>
      </c>
      <c r="E5" s="58"/>
      <c r="F5" s="59">
        <v>1124183</v>
      </c>
      <c r="G5" s="60" t="s">
        <v>2</v>
      </c>
      <c r="H5" s="61" t="s">
        <v>3</v>
      </c>
      <c r="L5" t="str">
        <f>'[1]18-20FT'!A17</f>
        <v>ACCOMACK</v>
      </c>
      <c r="M5" s="8" t="e">
        <f>ROUND((B5*#REF!),2)</f>
        <v>#REF!</v>
      </c>
      <c r="N5" s="8" t="e">
        <f>ROUND((B5*#REF!),2)</f>
        <v>#REF!</v>
      </c>
      <c r="O5" s="9" t="e">
        <f>+N5+M5</f>
        <v>#REF!</v>
      </c>
      <c r="P5" s="9" t="e">
        <f t="shared" ref="P5:Q36" si="0">+M5-C5</f>
        <v>#REF!</v>
      </c>
      <c r="Q5" s="9" t="e">
        <f t="shared" si="0"/>
        <v>#REF!</v>
      </c>
      <c r="R5" s="9" t="e">
        <f>+O5-B5</f>
        <v>#REF!</v>
      </c>
      <c r="S5" s="10">
        <f>'[2]20-21FT'!K17</f>
        <v>1124183</v>
      </c>
      <c r="T5" s="9">
        <f>+S5-B5</f>
        <v>0</v>
      </c>
      <c r="U5" t="str">
        <f t="shared" ref="U5:U68" si="1">IF(L5=A5, "True")</f>
        <v>True</v>
      </c>
    </row>
    <row r="6" spans="1:21" x14ac:dyDescent="0.25">
      <c r="A6" s="54" t="str">
        <f>'[1]18-20FT'!A18</f>
        <v>ALBEMARLE</v>
      </c>
      <c r="B6" s="55">
        <v>3134224</v>
      </c>
      <c r="C6" s="56">
        <v>839544.3</v>
      </c>
      <c r="D6" s="57">
        <v>2294679.7000000002</v>
      </c>
      <c r="E6" s="58">
        <v>-480462.9</v>
      </c>
      <c r="F6" s="59">
        <v>2653761.1</v>
      </c>
      <c r="G6" s="60" t="s">
        <v>4</v>
      </c>
      <c r="H6" s="61" t="s">
        <v>3</v>
      </c>
      <c r="L6" t="str">
        <f>'[1]18-20FT'!A18</f>
        <v>ALBEMARLE</v>
      </c>
      <c r="M6" s="8" t="e">
        <f>ROUND((B6*#REF!),2)</f>
        <v>#REF!</v>
      </c>
      <c r="N6" s="8" t="e">
        <f>ROUND((B6*#REF!),2)</f>
        <v>#REF!</v>
      </c>
      <c r="O6" s="9" t="e">
        <f t="shared" ref="O6:O69" si="2">+N6+M6</f>
        <v>#REF!</v>
      </c>
      <c r="P6" s="9" t="e">
        <f t="shared" si="0"/>
        <v>#REF!</v>
      </c>
      <c r="Q6" s="9" t="e">
        <f t="shared" si="0"/>
        <v>#REF!</v>
      </c>
      <c r="R6" s="9" t="e">
        <f t="shared" ref="R6:R69" si="3">+O6-B6</f>
        <v>#REF!</v>
      </c>
      <c r="S6" s="10">
        <f>'[2]20-21FT'!K18</f>
        <v>3134224</v>
      </c>
      <c r="T6" s="9">
        <f t="shared" ref="T6:T69" si="4">+S6-B6</f>
        <v>0</v>
      </c>
      <c r="U6" t="str">
        <f t="shared" si="1"/>
        <v>True</v>
      </c>
    </row>
    <row r="7" spans="1:21" x14ac:dyDescent="0.25">
      <c r="A7" s="54" t="str">
        <f>'[1]18-20FT'!A19</f>
        <v>ALLEGHANY</v>
      </c>
      <c r="B7" s="55">
        <v>545295</v>
      </c>
      <c r="C7" s="56">
        <v>146064.64000000001</v>
      </c>
      <c r="D7" s="57">
        <v>399230.36</v>
      </c>
      <c r="E7" s="58"/>
      <c r="F7" s="59">
        <v>545295</v>
      </c>
      <c r="G7" s="60" t="s">
        <v>5</v>
      </c>
      <c r="H7" s="61" t="s">
        <v>3</v>
      </c>
      <c r="L7" t="str">
        <f>'[1]18-20FT'!A19</f>
        <v>ALLEGHANY</v>
      </c>
      <c r="M7" s="8" t="e">
        <f>ROUND((B7*#REF!),2)</f>
        <v>#REF!</v>
      </c>
      <c r="N7" s="8" t="e">
        <f>ROUND((B7*#REF!),2)</f>
        <v>#REF!</v>
      </c>
      <c r="O7" s="9" t="e">
        <f t="shared" si="2"/>
        <v>#REF!</v>
      </c>
      <c r="P7" s="9" t="e">
        <f t="shared" si="0"/>
        <v>#REF!</v>
      </c>
      <c r="Q7" s="9" t="e">
        <f t="shared" si="0"/>
        <v>#REF!</v>
      </c>
      <c r="R7" s="9" t="e">
        <f t="shared" si="3"/>
        <v>#REF!</v>
      </c>
      <c r="S7" s="10">
        <f>'[2]20-21FT'!K19</f>
        <v>545295</v>
      </c>
      <c r="T7" s="9">
        <f t="shared" si="4"/>
        <v>0</v>
      </c>
      <c r="U7" t="str">
        <f t="shared" si="1"/>
        <v>True</v>
      </c>
    </row>
    <row r="8" spans="1:21" x14ac:dyDescent="0.25">
      <c r="A8" s="54" t="str">
        <f>'[1]18-20FT'!A20</f>
        <v>AMELIA</v>
      </c>
      <c r="B8" s="55">
        <v>449616</v>
      </c>
      <c r="C8" s="56">
        <v>120435.73</v>
      </c>
      <c r="D8" s="57">
        <v>329180.27</v>
      </c>
      <c r="E8" s="58"/>
      <c r="F8" s="59">
        <v>449616</v>
      </c>
      <c r="G8" s="60" t="s">
        <v>6</v>
      </c>
      <c r="H8" s="61" t="s">
        <v>3</v>
      </c>
      <c r="L8" t="str">
        <f>'[1]18-20FT'!A20</f>
        <v>AMELIA</v>
      </c>
      <c r="M8" s="8" t="e">
        <f>ROUND((B8*#REF!),2)</f>
        <v>#REF!</v>
      </c>
      <c r="N8" s="8" t="e">
        <f>ROUND((B8*#REF!),2)</f>
        <v>#REF!</v>
      </c>
      <c r="O8" s="9" t="e">
        <f t="shared" si="2"/>
        <v>#REF!</v>
      </c>
      <c r="P8" s="9" t="e">
        <f t="shared" si="0"/>
        <v>#REF!</v>
      </c>
      <c r="Q8" s="9" t="e">
        <f t="shared" si="0"/>
        <v>#REF!</v>
      </c>
      <c r="R8" s="9" t="e">
        <f t="shared" si="3"/>
        <v>#REF!</v>
      </c>
      <c r="S8" s="10">
        <f>'[2]20-21FT'!K20</f>
        <v>449616</v>
      </c>
      <c r="T8" s="9">
        <f t="shared" si="4"/>
        <v>0</v>
      </c>
      <c r="U8" t="str">
        <f t="shared" si="1"/>
        <v>True</v>
      </c>
    </row>
    <row r="9" spans="1:21" x14ac:dyDescent="0.25">
      <c r="A9" s="54" t="str">
        <f>'[1]18-20FT'!A21</f>
        <v>AMHERST</v>
      </c>
      <c r="B9" s="55">
        <v>963882</v>
      </c>
      <c r="C9" s="56">
        <v>258188.83</v>
      </c>
      <c r="D9" s="57">
        <v>705693.17</v>
      </c>
      <c r="E9" s="58"/>
      <c r="F9" s="59">
        <v>963882</v>
      </c>
      <c r="G9" s="60" t="s">
        <v>7</v>
      </c>
      <c r="H9" s="61" t="s">
        <v>3</v>
      </c>
      <c r="L9" t="str">
        <f>'[1]18-20FT'!A21</f>
        <v>AMHERST</v>
      </c>
      <c r="M9" s="8" t="e">
        <f>ROUND((B9*#REF!),2)</f>
        <v>#REF!</v>
      </c>
      <c r="N9" s="8" t="e">
        <f>ROUND((B9*#REF!),2)</f>
        <v>#REF!</v>
      </c>
      <c r="O9" s="9" t="e">
        <f t="shared" si="2"/>
        <v>#REF!</v>
      </c>
      <c r="P9" s="9" t="e">
        <f t="shared" si="0"/>
        <v>#REF!</v>
      </c>
      <c r="Q9" s="9" t="e">
        <f t="shared" si="0"/>
        <v>#REF!</v>
      </c>
      <c r="R9" s="9" t="e">
        <f t="shared" si="3"/>
        <v>#REF!</v>
      </c>
      <c r="S9" s="10">
        <f>'[2]20-21FT'!K21</f>
        <v>963882</v>
      </c>
      <c r="T9" s="9">
        <f t="shared" si="4"/>
        <v>0</v>
      </c>
      <c r="U9" t="str">
        <f t="shared" si="1"/>
        <v>True</v>
      </c>
    </row>
    <row r="10" spans="1:21" x14ac:dyDescent="0.25">
      <c r="A10" s="54" t="str">
        <f>'[1]18-20FT'!A22</f>
        <v>APPOMATTOX</v>
      </c>
      <c r="B10" s="55">
        <v>509865</v>
      </c>
      <c r="C10" s="56">
        <v>136574.24</v>
      </c>
      <c r="D10" s="57">
        <v>373290.76</v>
      </c>
      <c r="E10" s="58"/>
      <c r="F10" s="59">
        <v>509865</v>
      </c>
      <c r="G10" s="60" t="s">
        <v>8</v>
      </c>
      <c r="H10" s="61" t="s">
        <v>3</v>
      </c>
      <c r="L10" t="str">
        <f>'[1]18-20FT'!A22</f>
        <v>APPOMATTOX</v>
      </c>
      <c r="M10" s="8" t="e">
        <f>ROUND((B10*#REF!),2)</f>
        <v>#REF!</v>
      </c>
      <c r="N10" s="8" t="e">
        <f>ROUND((B10*#REF!),2)</f>
        <v>#REF!</v>
      </c>
      <c r="O10" s="9" t="e">
        <f t="shared" si="2"/>
        <v>#REF!</v>
      </c>
      <c r="P10" s="9" t="e">
        <f t="shared" si="0"/>
        <v>#REF!</v>
      </c>
      <c r="Q10" s="9" t="e">
        <f t="shared" si="0"/>
        <v>#REF!</v>
      </c>
      <c r="R10" s="9" t="e">
        <f t="shared" si="3"/>
        <v>#REF!</v>
      </c>
      <c r="S10" s="10">
        <f>'[2]20-21FT'!K22</f>
        <v>509865</v>
      </c>
      <c r="T10" s="9">
        <f t="shared" si="4"/>
        <v>0</v>
      </c>
      <c r="U10" t="str">
        <f t="shared" si="1"/>
        <v>True</v>
      </c>
    </row>
    <row r="11" spans="1:21" x14ac:dyDescent="0.25">
      <c r="A11" s="54" t="str">
        <f>'[1]18-20FT'!A23</f>
        <v>ARLINGTON</v>
      </c>
      <c r="B11" s="55">
        <v>5424834</v>
      </c>
      <c r="C11" s="56">
        <v>1453115.17</v>
      </c>
      <c r="D11" s="57">
        <v>3971718.83</v>
      </c>
      <c r="E11" s="58"/>
      <c r="F11" s="59">
        <v>5424834</v>
      </c>
      <c r="G11" s="60" t="s">
        <v>9</v>
      </c>
      <c r="H11" s="61" t="s">
        <v>3</v>
      </c>
      <c r="L11" t="str">
        <f>'[1]18-20FT'!A23</f>
        <v>ARLINGTON</v>
      </c>
      <c r="M11" s="8" t="e">
        <f>ROUND((B11*#REF!),2)</f>
        <v>#REF!</v>
      </c>
      <c r="N11" s="8" t="e">
        <f>ROUND((B11*#REF!),2)</f>
        <v>#REF!</v>
      </c>
      <c r="O11" s="9" t="e">
        <f t="shared" si="2"/>
        <v>#REF!</v>
      </c>
      <c r="P11" s="9" t="e">
        <f t="shared" si="0"/>
        <v>#REF!</v>
      </c>
      <c r="Q11" s="9" t="e">
        <f t="shared" si="0"/>
        <v>#REF!</v>
      </c>
      <c r="R11" s="9" t="e">
        <f t="shared" si="3"/>
        <v>#REF!</v>
      </c>
      <c r="S11" s="10">
        <f>'[2]20-21FT'!K23</f>
        <v>5424834</v>
      </c>
      <c r="T11" s="9">
        <f t="shared" si="4"/>
        <v>0</v>
      </c>
      <c r="U11" t="str">
        <f t="shared" si="1"/>
        <v>True</v>
      </c>
    </row>
    <row r="12" spans="1:21" x14ac:dyDescent="0.25">
      <c r="A12" s="54" t="str">
        <f>'[1]18-20FT'!A24</f>
        <v>AUGUSTA</v>
      </c>
      <c r="B12" s="55">
        <v>2267949</v>
      </c>
      <c r="C12" s="56">
        <v>607500.81999999995</v>
      </c>
      <c r="D12" s="57">
        <v>1660448.18</v>
      </c>
      <c r="E12" s="58"/>
      <c r="F12" s="59">
        <v>2267949</v>
      </c>
      <c r="G12" s="60" t="s">
        <v>10</v>
      </c>
      <c r="H12" s="61" t="s">
        <v>3</v>
      </c>
      <c r="L12" t="str">
        <f>'[1]18-20FT'!A24</f>
        <v>AUGUSTA</v>
      </c>
      <c r="M12" s="8" t="e">
        <f>ROUND((B12*#REF!),2)</f>
        <v>#REF!</v>
      </c>
      <c r="N12" s="8" t="e">
        <f>ROUND((B12*#REF!),2)</f>
        <v>#REF!</v>
      </c>
      <c r="O12" s="9" t="e">
        <f t="shared" si="2"/>
        <v>#REF!</v>
      </c>
      <c r="P12" s="9" t="e">
        <f t="shared" si="0"/>
        <v>#REF!</v>
      </c>
      <c r="Q12" s="9" t="e">
        <f t="shared" si="0"/>
        <v>#REF!</v>
      </c>
      <c r="R12" s="9" t="e">
        <f t="shared" si="3"/>
        <v>#REF!</v>
      </c>
      <c r="S12" s="10">
        <f>'[2]20-21FT'!K24</f>
        <v>2267949</v>
      </c>
      <c r="T12" s="9">
        <f t="shared" si="4"/>
        <v>0</v>
      </c>
      <c r="U12" t="str">
        <f t="shared" si="1"/>
        <v>True</v>
      </c>
    </row>
    <row r="13" spans="1:21" x14ac:dyDescent="0.25">
      <c r="A13" s="54" t="str">
        <f>'[1]18-20FT'!A25</f>
        <v>BATH</v>
      </c>
      <c r="B13" s="55">
        <v>137974</v>
      </c>
      <c r="C13" s="56">
        <v>36958.199999999997</v>
      </c>
      <c r="D13" s="57">
        <v>101015.8</v>
      </c>
      <c r="E13" s="58"/>
      <c r="F13" s="59">
        <v>137974</v>
      </c>
      <c r="G13" s="60" t="s">
        <v>11</v>
      </c>
      <c r="H13" s="61" t="s">
        <v>3</v>
      </c>
      <c r="L13" t="str">
        <f>'[1]18-20FT'!A25</f>
        <v>BATH</v>
      </c>
      <c r="M13" s="8" t="e">
        <f>ROUND((B13*#REF!),2)</f>
        <v>#REF!</v>
      </c>
      <c r="N13" s="8" t="e">
        <f>ROUND((B13*#REF!),2)</f>
        <v>#REF!</v>
      </c>
      <c r="O13" s="9" t="e">
        <f t="shared" si="2"/>
        <v>#REF!</v>
      </c>
      <c r="P13" s="9" t="e">
        <f t="shared" si="0"/>
        <v>#REF!</v>
      </c>
      <c r="Q13" s="9" t="e">
        <f t="shared" si="0"/>
        <v>#REF!</v>
      </c>
      <c r="R13" s="9" t="e">
        <f t="shared" si="3"/>
        <v>#REF!</v>
      </c>
      <c r="S13" s="10">
        <f>'[2]20-21FT'!K25</f>
        <v>137974</v>
      </c>
      <c r="T13" s="9">
        <f t="shared" si="4"/>
        <v>0</v>
      </c>
      <c r="U13" t="str">
        <f t="shared" si="1"/>
        <v>True</v>
      </c>
    </row>
    <row r="14" spans="1:21" x14ac:dyDescent="0.25">
      <c r="A14" s="54" t="str">
        <f>'[1]18-20FT'!A26</f>
        <v>BEDFORD</v>
      </c>
      <c r="B14" s="55">
        <v>2292171</v>
      </c>
      <c r="C14" s="56">
        <v>613989.01</v>
      </c>
      <c r="D14" s="57">
        <v>1678181.99</v>
      </c>
      <c r="E14" s="58"/>
      <c r="F14" s="59">
        <v>2292171</v>
      </c>
      <c r="G14" s="60" t="s">
        <v>12</v>
      </c>
      <c r="H14" s="61" t="s">
        <v>3</v>
      </c>
      <c r="L14" t="str">
        <f>'[1]18-20FT'!A26</f>
        <v>BEDFORD</v>
      </c>
      <c r="M14" s="8" t="e">
        <f>ROUND((B14*#REF!),2)</f>
        <v>#REF!</v>
      </c>
      <c r="N14" s="8" t="e">
        <f>ROUND((B14*#REF!),2)</f>
        <v>#REF!</v>
      </c>
      <c r="O14" s="9" t="e">
        <f t="shared" si="2"/>
        <v>#REF!</v>
      </c>
      <c r="P14" s="9" t="e">
        <f t="shared" si="0"/>
        <v>#REF!</v>
      </c>
      <c r="Q14" s="9" t="e">
        <f t="shared" si="0"/>
        <v>#REF!</v>
      </c>
      <c r="R14" s="9" t="e">
        <f t="shared" si="3"/>
        <v>#REF!</v>
      </c>
      <c r="S14" s="10">
        <f>'[2]20-21FT'!K26</f>
        <v>2292171</v>
      </c>
      <c r="T14" s="9">
        <f t="shared" si="4"/>
        <v>0</v>
      </c>
      <c r="U14" t="str">
        <f t="shared" si="1"/>
        <v>True</v>
      </c>
    </row>
    <row r="15" spans="1:21" x14ac:dyDescent="0.25">
      <c r="A15" s="54" t="str">
        <f>'[1]18-20FT'!A27</f>
        <v>BLAND</v>
      </c>
      <c r="B15" s="55">
        <v>198317</v>
      </c>
      <c r="C15" s="56">
        <v>53121.89</v>
      </c>
      <c r="D15" s="57">
        <v>145195.10999999999</v>
      </c>
      <c r="E15" s="58"/>
      <c r="F15" s="59">
        <v>198317</v>
      </c>
      <c r="G15" s="60" t="s">
        <v>13</v>
      </c>
      <c r="H15" s="61" t="s">
        <v>3</v>
      </c>
      <c r="L15" t="str">
        <f>'[1]18-20FT'!A27</f>
        <v>BLAND</v>
      </c>
      <c r="M15" s="8" t="e">
        <f>ROUND((B15*#REF!),2)</f>
        <v>#REF!</v>
      </c>
      <c r="N15" s="8" t="e">
        <f>ROUND((B15*#REF!),2)</f>
        <v>#REF!</v>
      </c>
      <c r="O15" s="9" t="e">
        <f t="shared" si="2"/>
        <v>#REF!</v>
      </c>
      <c r="P15" s="9" t="e">
        <f t="shared" si="0"/>
        <v>#REF!</v>
      </c>
      <c r="Q15" s="9" t="e">
        <f t="shared" si="0"/>
        <v>#REF!</v>
      </c>
      <c r="R15" s="9" t="e">
        <f t="shared" si="3"/>
        <v>#REF!</v>
      </c>
      <c r="S15" s="10">
        <f>'[2]20-21FT'!K27</f>
        <v>198317</v>
      </c>
      <c r="T15" s="9">
        <f t="shared" si="4"/>
        <v>0</v>
      </c>
      <c r="U15" t="str">
        <f t="shared" si="1"/>
        <v>True</v>
      </c>
    </row>
    <row r="16" spans="1:21" x14ac:dyDescent="0.25">
      <c r="A16" s="54" t="str">
        <f>'[1]18-20FT'!A28</f>
        <v>BOTETOURT</v>
      </c>
      <c r="B16" s="55">
        <v>1091034</v>
      </c>
      <c r="C16" s="56">
        <v>292248.21999999997</v>
      </c>
      <c r="D16" s="57">
        <v>798785.78</v>
      </c>
      <c r="E16" s="58"/>
      <c r="F16" s="59">
        <v>1091034</v>
      </c>
      <c r="G16" s="60" t="s">
        <v>14</v>
      </c>
      <c r="H16" s="61" t="s">
        <v>3</v>
      </c>
      <c r="L16" t="str">
        <f>'[1]18-20FT'!A28</f>
        <v>BOTETOURT</v>
      </c>
      <c r="M16" s="8" t="e">
        <f>ROUND((B16*#REF!),2)</f>
        <v>#REF!</v>
      </c>
      <c r="N16" s="8" t="e">
        <f>ROUND((B16*#REF!),2)</f>
        <v>#REF!</v>
      </c>
      <c r="O16" s="9" t="e">
        <f t="shared" si="2"/>
        <v>#REF!</v>
      </c>
      <c r="P16" s="9" t="e">
        <f t="shared" si="0"/>
        <v>#REF!</v>
      </c>
      <c r="Q16" s="9" t="e">
        <f t="shared" si="0"/>
        <v>#REF!</v>
      </c>
      <c r="R16" s="9" t="e">
        <f t="shared" si="3"/>
        <v>#REF!</v>
      </c>
      <c r="S16" s="10">
        <f>'[2]20-21FT'!K28</f>
        <v>1091034</v>
      </c>
      <c r="T16" s="9">
        <f t="shared" si="4"/>
        <v>0</v>
      </c>
      <c r="U16" t="str">
        <f t="shared" si="1"/>
        <v>True</v>
      </c>
    </row>
    <row r="17" spans="1:21" x14ac:dyDescent="0.25">
      <c r="A17" s="54" t="str">
        <f>'[1]18-20FT'!A29</f>
        <v>BRUNSWICK</v>
      </c>
      <c r="B17" s="55">
        <v>474554</v>
      </c>
      <c r="C17" s="56">
        <v>127115.71</v>
      </c>
      <c r="D17" s="57">
        <v>347438.29</v>
      </c>
      <c r="E17" s="58">
        <v>-73037.399999999994</v>
      </c>
      <c r="F17" s="59">
        <v>401516.6</v>
      </c>
      <c r="G17" s="60" t="s">
        <v>15</v>
      </c>
      <c r="H17" s="61" t="s">
        <v>3</v>
      </c>
      <c r="L17" t="str">
        <f>'[1]18-20FT'!A29</f>
        <v>BRUNSWICK</v>
      </c>
      <c r="M17" s="8" t="e">
        <f>ROUND((B17*#REF!),2)</f>
        <v>#REF!</v>
      </c>
      <c r="N17" s="8" t="e">
        <f>ROUND((B17*#REF!),2)</f>
        <v>#REF!</v>
      </c>
      <c r="O17" s="9" t="e">
        <f t="shared" si="2"/>
        <v>#REF!</v>
      </c>
      <c r="P17" s="9" t="e">
        <f t="shared" si="0"/>
        <v>#REF!</v>
      </c>
      <c r="Q17" s="9" t="e">
        <f t="shared" si="0"/>
        <v>#REF!</v>
      </c>
      <c r="R17" s="9" t="e">
        <f t="shared" si="3"/>
        <v>#REF!</v>
      </c>
      <c r="S17" s="10">
        <f>'[2]20-21FT'!K29</f>
        <v>474554</v>
      </c>
      <c r="T17" s="9">
        <f t="shared" si="4"/>
        <v>0</v>
      </c>
      <c r="U17" t="str">
        <f t="shared" si="1"/>
        <v>True</v>
      </c>
    </row>
    <row r="18" spans="1:21" x14ac:dyDescent="0.25">
      <c r="A18" s="54" t="str">
        <f>'[1]18-20FT'!A30</f>
        <v>BUCHANAN</v>
      </c>
      <c r="B18" s="55">
        <v>860772</v>
      </c>
      <c r="C18" s="56">
        <v>230569.42</v>
      </c>
      <c r="D18" s="57">
        <v>630202.57999999996</v>
      </c>
      <c r="E18" s="58"/>
      <c r="F18" s="59">
        <v>860772</v>
      </c>
      <c r="G18" s="60" t="s">
        <v>16</v>
      </c>
      <c r="H18" s="61" t="s">
        <v>3</v>
      </c>
      <c r="L18" t="str">
        <f>'[1]18-20FT'!A30</f>
        <v>BUCHANAN</v>
      </c>
      <c r="M18" s="8" t="e">
        <f>ROUND((B18*#REF!),2)</f>
        <v>#REF!</v>
      </c>
      <c r="N18" s="8" t="e">
        <f>ROUND((B18*#REF!),2)</f>
        <v>#REF!</v>
      </c>
      <c r="O18" s="9" t="e">
        <f t="shared" si="2"/>
        <v>#REF!</v>
      </c>
      <c r="P18" s="9" t="e">
        <f t="shared" si="0"/>
        <v>#REF!</v>
      </c>
      <c r="Q18" s="9" t="e">
        <f t="shared" si="0"/>
        <v>#REF!</v>
      </c>
      <c r="R18" s="9" t="e">
        <f t="shared" si="3"/>
        <v>#REF!</v>
      </c>
      <c r="S18" s="10">
        <f>'[2]20-21FT'!K30</f>
        <v>860772</v>
      </c>
      <c r="T18" s="9">
        <f t="shared" si="4"/>
        <v>0</v>
      </c>
      <c r="U18" t="str">
        <f t="shared" si="1"/>
        <v>True</v>
      </c>
    </row>
    <row r="19" spans="1:21" x14ac:dyDescent="0.25">
      <c r="A19" s="54" t="str">
        <f>'[1]18-20FT'!A31</f>
        <v>BUCKINGHAM</v>
      </c>
      <c r="B19" s="55">
        <v>559451</v>
      </c>
      <c r="C19" s="56">
        <v>149856.51999999999</v>
      </c>
      <c r="D19" s="57">
        <v>409594.48</v>
      </c>
      <c r="E19" s="58"/>
      <c r="F19" s="59">
        <v>559451</v>
      </c>
      <c r="G19" s="60" t="s">
        <v>17</v>
      </c>
      <c r="H19" s="61" t="s">
        <v>3</v>
      </c>
      <c r="L19" t="str">
        <f>'[1]18-20FT'!A31</f>
        <v>BUCKINGHAM</v>
      </c>
      <c r="M19" s="8" t="e">
        <f>ROUND((B19*#REF!),2)</f>
        <v>#REF!</v>
      </c>
      <c r="N19" s="8" t="e">
        <f>ROUND((B19*#REF!),2)</f>
        <v>#REF!</v>
      </c>
      <c r="O19" s="9" t="e">
        <f t="shared" si="2"/>
        <v>#REF!</v>
      </c>
      <c r="P19" s="9" t="e">
        <f t="shared" si="0"/>
        <v>#REF!</v>
      </c>
      <c r="Q19" s="9" t="e">
        <f t="shared" si="0"/>
        <v>#REF!</v>
      </c>
      <c r="R19" s="9" t="e">
        <f t="shared" si="3"/>
        <v>#REF!</v>
      </c>
      <c r="S19" s="10">
        <f>'[2]20-21FT'!K31</f>
        <v>559451</v>
      </c>
      <c r="T19" s="9">
        <f t="shared" si="4"/>
        <v>0</v>
      </c>
      <c r="U19" t="str">
        <f t="shared" si="1"/>
        <v>True</v>
      </c>
    </row>
    <row r="20" spans="1:21" x14ac:dyDescent="0.25">
      <c r="A20" s="54" t="str">
        <f>'[1]18-20FT'!A32</f>
        <v>CAMPBELL</v>
      </c>
      <c r="B20" s="55">
        <v>1654591</v>
      </c>
      <c r="C20" s="56">
        <v>443204.58</v>
      </c>
      <c r="D20" s="57">
        <v>1211386.42</v>
      </c>
      <c r="E20" s="58"/>
      <c r="F20" s="59">
        <v>1654591</v>
      </c>
      <c r="G20" s="60" t="s">
        <v>18</v>
      </c>
      <c r="H20" s="61" t="s">
        <v>3</v>
      </c>
      <c r="L20" t="str">
        <f>'[1]18-20FT'!A32</f>
        <v>CAMPBELL</v>
      </c>
      <c r="M20" s="8" t="e">
        <f>ROUND((B20*#REF!),2)</f>
        <v>#REF!</v>
      </c>
      <c r="N20" s="8" t="e">
        <f>ROUND((B20*#REF!),2)</f>
        <v>#REF!</v>
      </c>
      <c r="O20" s="9" t="e">
        <f t="shared" si="2"/>
        <v>#REF!</v>
      </c>
      <c r="P20" s="9" t="e">
        <f t="shared" si="0"/>
        <v>#REF!</v>
      </c>
      <c r="Q20" s="9" t="e">
        <f t="shared" si="0"/>
        <v>#REF!</v>
      </c>
      <c r="R20" s="9" t="e">
        <f t="shared" si="3"/>
        <v>#REF!</v>
      </c>
      <c r="S20" s="10">
        <f>'[2]20-21FT'!K32</f>
        <v>1654591</v>
      </c>
      <c r="T20" s="9">
        <f t="shared" si="4"/>
        <v>0</v>
      </c>
      <c r="U20" t="str">
        <f t="shared" si="1"/>
        <v>True</v>
      </c>
    </row>
    <row r="21" spans="1:21" x14ac:dyDescent="0.25">
      <c r="A21" s="54" t="str">
        <f>'[1]18-20FT'!A33</f>
        <v>CAROLINE</v>
      </c>
      <c r="B21" s="55">
        <v>959864</v>
      </c>
      <c r="C21" s="56">
        <v>257112.56</v>
      </c>
      <c r="D21" s="57">
        <v>702751.44</v>
      </c>
      <c r="E21" s="58"/>
      <c r="F21" s="59">
        <v>959864</v>
      </c>
      <c r="G21" s="60" t="s">
        <v>19</v>
      </c>
      <c r="H21" s="61" t="s">
        <v>3</v>
      </c>
      <c r="L21" t="str">
        <f>'[1]18-20FT'!A33</f>
        <v>CAROLINE</v>
      </c>
      <c r="M21" s="8" t="e">
        <f>ROUND((B21*#REF!),2)</f>
        <v>#REF!</v>
      </c>
      <c r="N21" s="8" t="e">
        <f>ROUND((B21*#REF!),2)</f>
        <v>#REF!</v>
      </c>
      <c r="O21" s="9" t="e">
        <f t="shared" si="2"/>
        <v>#REF!</v>
      </c>
      <c r="P21" s="9" t="e">
        <f t="shared" si="0"/>
        <v>#REF!</v>
      </c>
      <c r="Q21" s="9" t="e">
        <f t="shared" si="0"/>
        <v>#REF!</v>
      </c>
      <c r="R21" s="9" t="e">
        <f t="shared" si="3"/>
        <v>#REF!</v>
      </c>
      <c r="S21" s="10">
        <f>'[2]20-21FT'!K33</f>
        <v>959864</v>
      </c>
      <c r="T21" s="9">
        <f t="shared" si="4"/>
        <v>0</v>
      </c>
      <c r="U21" t="str">
        <f t="shared" si="1"/>
        <v>True</v>
      </c>
    </row>
    <row r="22" spans="1:21" x14ac:dyDescent="0.25">
      <c r="A22" s="54" t="str">
        <f>'[1]18-20FT'!A34</f>
        <v>CARROLL</v>
      </c>
      <c r="B22" s="55">
        <v>1030766</v>
      </c>
      <c r="C22" s="56">
        <v>276104.62</v>
      </c>
      <c r="D22" s="57">
        <v>754661.38</v>
      </c>
      <c r="E22" s="58"/>
      <c r="F22" s="59">
        <v>1030766</v>
      </c>
      <c r="G22" s="60" t="s">
        <v>20</v>
      </c>
      <c r="H22" s="61" t="s">
        <v>3</v>
      </c>
      <c r="L22" t="str">
        <f>'[1]18-20FT'!A34</f>
        <v>CARROLL</v>
      </c>
      <c r="M22" s="8" t="e">
        <f>ROUND((B22*#REF!),2)</f>
        <v>#REF!</v>
      </c>
      <c r="N22" s="8" t="e">
        <f>ROUND((B22*#REF!),2)</f>
        <v>#REF!</v>
      </c>
      <c r="O22" s="9" t="e">
        <f t="shared" si="2"/>
        <v>#REF!</v>
      </c>
      <c r="P22" s="9" t="e">
        <f t="shared" si="0"/>
        <v>#REF!</v>
      </c>
      <c r="Q22" s="9" t="e">
        <f t="shared" si="0"/>
        <v>#REF!</v>
      </c>
      <c r="R22" s="9" t="e">
        <f t="shared" si="3"/>
        <v>#REF!</v>
      </c>
      <c r="S22" s="10">
        <f>'[2]20-21FT'!K34</f>
        <v>1030766</v>
      </c>
      <c r="T22" s="9">
        <f t="shared" si="4"/>
        <v>0</v>
      </c>
      <c r="U22" t="str">
        <f t="shared" si="1"/>
        <v>True</v>
      </c>
    </row>
    <row r="23" spans="1:21" x14ac:dyDescent="0.25">
      <c r="A23" s="54" t="str">
        <f>'[1]18-20FT'!A35</f>
        <v>CHARLES CITY</v>
      </c>
      <c r="B23" s="55">
        <v>205590</v>
      </c>
      <c r="C23" s="56">
        <v>55070.06</v>
      </c>
      <c r="D23" s="57">
        <v>150519.94</v>
      </c>
      <c r="E23" s="58"/>
      <c r="F23" s="59">
        <v>205590</v>
      </c>
      <c r="G23" s="60" t="s">
        <v>21</v>
      </c>
      <c r="H23" s="61" t="s">
        <v>3</v>
      </c>
      <c r="L23" t="str">
        <f>'[1]18-20FT'!A35</f>
        <v>CHARLES CITY</v>
      </c>
      <c r="M23" s="8" t="e">
        <f>ROUND((B23*#REF!),2)</f>
        <v>#REF!</v>
      </c>
      <c r="N23" s="8" t="e">
        <f>ROUND((B23*#REF!),2)</f>
        <v>#REF!</v>
      </c>
      <c r="O23" s="9" t="e">
        <f t="shared" si="2"/>
        <v>#REF!</v>
      </c>
      <c r="P23" s="9" t="e">
        <f t="shared" si="0"/>
        <v>#REF!</v>
      </c>
      <c r="Q23" s="9" t="e">
        <f t="shared" si="0"/>
        <v>#REF!</v>
      </c>
      <c r="R23" s="9" t="e">
        <f t="shared" si="3"/>
        <v>#REF!</v>
      </c>
      <c r="S23" s="10">
        <f>'[2]20-21FT'!K35</f>
        <v>205590</v>
      </c>
      <c r="T23" s="9">
        <f t="shared" si="4"/>
        <v>0</v>
      </c>
      <c r="U23" t="str">
        <f t="shared" si="1"/>
        <v>True</v>
      </c>
    </row>
    <row r="24" spans="1:21" x14ac:dyDescent="0.25">
      <c r="A24" s="54" t="str">
        <f>'[1]18-20FT'!A36</f>
        <v>CHARLOTTE</v>
      </c>
      <c r="B24" s="55">
        <v>439228</v>
      </c>
      <c r="C24" s="56">
        <v>117653.16</v>
      </c>
      <c r="D24" s="57">
        <v>321574.84000000003</v>
      </c>
      <c r="E24" s="58"/>
      <c r="F24" s="59">
        <v>439228</v>
      </c>
      <c r="G24" s="60" t="s">
        <v>22</v>
      </c>
      <c r="H24" s="61" t="s">
        <v>3</v>
      </c>
      <c r="L24" t="str">
        <f>'[1]18-20FT'!A36</f>
        <v>CHARLOTTE</v>
      </c>
      <c r="M24" s="8" t="e">
        <f>ROUND((B24*#REF!),2)</f>
        <v>#REF!</v>
      </c>
      <c r="N24" s="8" t="e">
        <f>ROUND((B24*#REF!),2)</f>
        <v>#REF!</v>
      </c>
      <c r="O24" s="9" t="e">
        <f t="shared" si="2"/>
        <v>#REF!</v>
      </c>
      <c r="P24" s="9" t="e">
        <f t="shared" si="0"/>
        <v>#REF!</v>
      </c>
      <c r="Q24" s="9" t="e">
        <f t="shared" si="0"/>
        <v>#REF!</v>
      </c>
      <c r="R24" s="9" t="e">
        <f t="shared" si="3"/>
        <v>#REF!</v>
      </c>
      <c r="S24" s="10">
        <f>'[2]20-21FT'!K36</f>
        <v>439228</v>
      </c>
      <c r="T24" s="9">
        <f t="shared" si="4"/>
        <v>0</v>
      </c>
      <c r="U24" t="str">
        <f t="shared" si="1"/>
        <v>True</v>
      </c>
    </row>
    <row r="25" spans="1:21" x14ac:dyDescent="0.25">
      <c r="A25" s="54" t="str">
        <f>'[1]18-20FT'!A37</f>
        <v>CHESTERFIELD</v>
      </c>
      <c r="B25" s="55">
        <v>12591672</v>
      </c>
      <c r="C25" s="56">
        <v>3372849.69</v>
      </c>
      <c r="D25" s="57">
        <v>9218822.3100000005</v>
      </c>
      <c r="E25" s="58">
        <v>-1922827.35</v>
      </c>
      <c r="F25" s="59">
        <v>10668844.65</v>
      </c>
      <c r="G25" s="60" t="s">
        <v>23</v>
      </c>
      <c r="H25" s="61" t="s">
        <v>3</v>
      </c>
      <c r="L25" t="str">
        <f>'[1]18-20FT'!A37</f>
        <v>CHESTERFIELD</v>
      </c>
      <c r="M25" s="8" t="e">
        <f>ROUND((B25*#REF!),2)</f>
        <v>#REF!</v>
      </c>
      <c r="N25" s="8" t="e">
        <f>ROUND((B25*#REF!),2)</f>
        <v>#REF!</v>
      </c>
      <c r="O25" s="9" t="e">
        <f t="shared" si="2"/>
        <v>#REF!</v>
      </c>
      <c r="P25" s="9" t="e">
        <f t="shared" si="0"/>
        <v>#REF!</v>
      </c>
      <c r="Q25" s="9" t="e">
        <f t="shared" si="0"/>
        <v>#REF!</v>
      </c>
      <c r="R25" s="9" t="e">
        <f t="shared" si="3"/>
        <v>#REF!</v>
      </c>
      <c r="S25" s="10">
        <f>'[2]20-21FT'!K37</f>
        <v>12591672</v>
      </c>
      <c r="T25" s="9">
        <f t="shared" si="4"/>
        <v>0</v>
      </c>
      <c r="U25" t="str">
        <f t="shared" si="1"/>
        <v>True</v>
      </c>
    </row>
    <row r="26" spans="1:21" x14ac:dyDescent="0.25">
      <c r="A26" s="54" t="str">
        <f>'[1]18-20FT'!A38</f>
        <v>CLARKE</v>
      </c>
      <c r="B26" s="55">
        <v>419310</v>
      </c>
      <c r="C26" s="56">
        <v>112317.86</v>
      </c>
      <c r="D26" s="57">
        <v>306992.14</v>
      </c>
      <c r="E26" s="58"/>
      <c r="F26" s="59">
        <v>419310</v>
      </c>
      <c r="G26" s="60" t="s">
        <v>24</v>
      </c>
      <c r="H26" s="61" t="s">
        <v>3</v>
      </c>
      <c r="L26" t="str">
        <f>'[1]18-20FT'!A38</f>
        <v>CLARKE</v>
      </c>
      <c r="M26" s="8" t="e">
        <f>ROUND((B26*#REF!),2)</f>
        <v>#REF!</v>
      </c>
      <c r="N26" s="8" t="e">
        <f>ROUND((B26*#REF!),2)</f>
        <v>#REF!</v>
      </c>
      <c r="O26" s="9" t="e">
        <f t="shared" si="2"/>
        <v>#REF!</v>
      </c>
      <c r="P26" s="9" t="e">
        <f t="shared" si="0"/>
        <v>#REF!</v>
      </c>
      <c r="Q26" s="9" t="e">
        <f t="shared" si="0"/>
        <v>#REF!</v>
      </c>
      <c r="R26" s="9" t="e">
        <f t="shared" si="3"/>
        <v>#REF!</v>
      </c>
      <c r="S26" s="10">
        <f>'[2]20-21FT'!K38</f>
        <v>419310</v>
      </c>
      <c r="T26" s="9">
        <f t="shared" si="4"/>
        <v>0</v>
      </c>
      <c r="U26" t="str">
        <f t="shared" si="1"/>
        <v>True</v>
      </c>
    </row>
    <row r="27" spans="1:21" x14ac:dyDescent="0.25">
      <c r="A27" s="54" t="str">
        <f>'[1]18-20FT'!A39</f>
        <v>CRAIG</v>
      </c>
      <c r="B27" s="55">
        <v>157716</v>
      </c>
      <c r="C27" s="56">
        <v>42246.36</v>
      </c>
      <c r="D27" s="57">
        <v>115469.64</v>
      </c>
      <c r="E27" s="58"/>
      <c r="F27" s="59">
        <v>157716</v>
      </c>
      <c r="G27" s="60" t="s">
        <v>25</v>
      </c>
      <c r="H27" s="61" t="s">
        <v>3</v>
      </c>
      <c r="L27" t="str">
        <f>'[1]18-20FT'!A39</f>
        <v>CRAIG</v>
      </c>
      <c r="M27" s="8" t="e">
        <f>ROUND((B27*#REF!),2)</f>
        <v>#REF!</v>
      </c>
      <c r="N27" s="8" t="e">
        <f>ROUND((B27*#REF!),2)</f>
        <v>#REF!</v>
      </c>
      <c r="O27" s="9" t="e">
        <f t="shared" si="2"/>
        <v>#REF!</v>
      </c>
      <c r="P27" s="9" t="e">
        <f t="shared" si="0"/>
        <v>#REF!</v>
      </c>
      <c r="Q27" s="9" t="e">
        <f t="shared" si="0"/>
        <v>#REF!</v>
      </c>
      <c r="R27" s="9" t="e">
        <f t="shared" si="3"/>
        <v>#REF!</v>
      </c>
      <c r="S27" s="10">
        <f>'[2]20-21FT'!K39</f>
        <v>157716</v>
      </c>
      <c r="T27" s="9">
        <f t="shared" si="4"/>
        <v>0</v>
      </c>
      <c r="U27" t="str">
        <f t="shared" si="1"/>
        <v>True</v>
      </c>
    </row>
    <row r="28" spans="1:21" x14ac:dyDescent="0.25">
      <c r="A28" s="54" t="str">
        <f>'[1]18-20FT'!A40</f>
        <v>CULPEPER</v>
      </c>
      <c r="B28" s="55">
        <v>1721711</v>
      </c>
      <c r="C28" s="56">
        <v>461183.58</v>
      </c>
      <c r="D28" s="57">
        <v>1260527.42</v>
      </c>
      <c r="E28" s="58"/>
      <c r="F28" s="59">
        <v>1721711</v>
      </c>
      <c r="G28" s="60" t="s">
        <v>26</v>
      </c>
      <c r="H28" s="61" t="s">
        <v>3</v>
      </c>
      <c r="L28" t="str">
        <f>'[1]18-20FT'!A40</f>
        <v>CULPEPER</v>
      </c>
      <c r="M28" s="8" t="e">
        <f>ROUND((B28*#REF!),2)</f>
        <v>#REF!</v>
      </c>
      <c r="N28" s="8" t="e">
        <f>ROUND((B28*#REF!),2)</f>
        <v>#REF!</v>
      </c>
      <c r="O28" s="9" t="e">
        <f t="shared" si="2"/>
        <v>#REF!</v>
      </c>
      <c r="P28" s="9" t="e">
        <f t="shared" si="0"/>
        <v>#REF!</v>
      </c>
      <c r="Q28" s="9" t="e">
        <f t="shared" si="0"/>
        <v>#REF!</v>
      </c>
      <c r="R28" s="9" t="e">
        <f t="shared" si="3"/>
        <v>#REF!</v>
      </c>
      <c r="S28" s="10">
        <f>'[2]20-21FT'!K40</f>
        <v>1721711</v>
      </c>
      <c r="T28" s="9">
        <f t="shared" si="4"/>
        <v>0</v>
      </c>
      <c r="U28" t="str">
        <f t="shared" si="1"/>
        <v>True</v>
      </c>
    </row>
    <row r="29" spans="1:21" x14ac:dyDescent="0.25">
      <c r="A29" s="54" t="str">
        <f>'[1]18-20FT'!A41</f>
        <v>CUMBERLAND</v>
      </c>
      <c r="B29" s="55">
        <v>323391</v>
      </c>
      <c r="C29" s="56">
        <v>86624.65</v>
      </c>
      <c r="D29" s="57">
        <v>236766.35</v>
      </c>
      <c r="E29" s="58"/>
      <c r="F29" s="59">
        <v>323391</v>
      </c>
      <c r="G29" s="60" t="s">
        <v>27</v>
      </c>
      <c r="H29" s="61" t="s">
        <v>3</v>
      </c>
      <c r="L29" t="str">
        <f>'[1]18-20FT'!A41</f>
        <v>CUMBERLAND</v>
      </c>
      <c r="M29" s="8" t="e">
        <f>ROUND((B29*#REF!),2)</f>
        <v>#REF!</v>
      </c>
      <c r="N29" s="8" t="e">
        <f>ROUND((B29*#REF!),2)</f>
        <v>#REF!</v>
      </c>
      <c r="O29" s="9" t="e">
        <f t="shared" si="2"/>
        <v>#REF!</v>
      </c>
      <c r="P29" s="9" t="e">
        <f t="shared" si="0"/>
        <v>#REF!</v>
      </c>
      <c r="Q29" s="9" t="e">
        <f t="shared" si="0"/>
        <v>#REF!</v>
      </c>
      <c r="R29" s="9" t="e">
        <f t="shared" si="3"/>
        <v>#REF!</v>
      </c>
      <c r="S29" s="10">
        <f>'[2]20-21FT'!K41</f>
        <v>323391</v>
      </c>
      <c r="T29" s="9">
        <f t="shared" si="4"/>
        <v>0</v>
      </c>
      <c r="U29" t="str">
        <f t="shared" si="1"/>
        <v>True</v>
      </c>
    </row>
    <row r="30" spans="1:21" x14ac:dyDescent="0.25">
      <c r="A30" s="54" t="str">
        <f>'[1]18-20FT'!A42</f>
        <v>DICKENSON</v>
      </c>
      <c r="B30" s="55">
        <v>539914</v>
      </c>
      <c r="C30" s="56">
        <v>144623.26999999999</v>
      </c>
      <c r="D30" s="57">
        <v>395290.73</v>
      </c>
      <c r="E30" s="58"/>
      <c r="F30" s="59">
        <v>539914</v>
      </c>
      <c r="G30" s="60" t="s">
        <v>28</v>
      </c>
      <c r="H30" s="61" t="s">
        <v>3</v>
      </c>
      <c r="L30" t="str">
        <f>'[1]18-20FT'!A42</f>
        <v>DICKENSON</v>
      </c>
      <c r="M30" s="8" t="e">
        <f>ROUND((B30*#REF!),2)</f>
        <v>#REF!</v>
      </c>
      <c r="N30" s="8" t="e">
        <f>ROUND((B30*#REF!),2)</f>
        <v>#REF!</v>
      </c>
      <c r="O30" s="9" t="e">
        <f t="shared" si="2"/>
        <v>#REF!</v>
      </c>
      <c r="P30" s="9" t="e">
        <f t="shared" si="0"/>
        <v>#REF!</v>
      </c>
      <c r="Q30" s="9" t="e">
        <f t="shared" si="0"/>
        <v>#REF!</v>
      </c>
      <c r="R30" s="9" t="e">
        <f t="shared" si="3"/>
        <v>#REF!</v>
      </c>
      <c r="S30" s="10">
        <f>'[2]20-21FT'!K42</f>
        <v>539914</v>
      </c>
      <c r="T30" s="9">
        <f t="shared" si="4"/>
        <v>0</v>
      </c>
      <c r="U30" t="str">
        <f t="shared" si="1"/>
        <v>True</v>
      </c>
    </row>
    <row r="31" spans="1:21" x14ac:dyDescent="0.25">
      <c r="A31" s="54" t="str">
        <f>'[1]18-20FT'!A43</f>
        <v>DINWIDDIE</v>
      </c>
      <c r="B31" s="55">
        <v>912337</v>
      </c>
      <c r="C31" s="56">
        <v>244381.81</v>
      </c>
      <c r="D31" s="57">
        <v>667955.18999999994</v>
      </c>
      <c r="E31" s="58"/>
      <c r="F31" s="59">
        <v>912337</v>
      </c>
      <c r="G31" s="60" t="s">
        <v>29</v>
      </c>
      <c r="H31" s="61" t="s">
        <v>3</v>
      </c>
      <c r="L31" t="str">
        <f>'[1]18-20FT'!A43</f>
        <v>DINWIDDIE</v>
      </c>
      <c r="M31" s="8" t="e">
        <f>ROUND((B31*#REF!),2)</f>
        <v>#REF!</v>
      </c>
      <c r="N31" s="8" t="e">
        <f>ROUND((B31*#REF!),2)</f>
        <v>#REF!</v>
      </c>
      <c r="O31" s="9" t="e">
        <f t="shared" si="2"/>
        <v>#REF!</v>
      </c>
      <c r="P31" s="9" t="e">
        <f t="shared" si="0"/>
        <v>#REF!</v>
      </c>
      <c r="Q31" s="9" t="e">
        <f t="shared" si="0"/>
        <v>#REF!</v>
      </c>
      <c r="R31" s="9" t="e">
        <f t="shared" si="3"/>
        <v>#REF!</v>
      </c>
      <c r="S31" s="10">
        <f>'[2]20-21FT'!K43</f>
        <v>912337</v>
      </c>
      <c r="T31" s="9">
        <f t="shared" si="4"/>
        <v>0</v>
      </c>
      <c r="U31" t="str">
        <f t="shared" si="1"/>
        <v>True</v>
      </c>
    </row>
    <row r="32" spans="1:21" x14ac:dyDescent="0.25">
      <c r="A32" s="54" t="str">
        <f>'[1]18-20FT'!A44</f>
        <v>ESSEX</v>
      </c>
      <c r="B32" s="55">
        <v>405900</v>
      </c>
      <c r="C32" s="56">
        <v>108725.81</v>
      </c>
      <c r="D32" s="57">
        <v>297174.19</v>
      </c>
      <c r="E32" s="58"/>
      <c r="F32" s="59">
        <v>405900</v>
      </c>
      <c r="G32" s="60" t="s">
        <v>30</v>
      </c>
      <c r="H32" s="61" t="s">
        <v>3</v>
      </c>
      <c r="L32" t="str">
        <f>'[1]18-20FT'!A44</f>
        <v>ESSEX</v>
      </c>
      <c r="M32" s="8" t="e">
        <f>ROUND((B32*#REF!),2)</f>
        <v>#REF!</v>
      </c>
      <c r="N32" s="8" t="e">
        <f>ROUND((B32*#REF!),2)</f>
        <v>#REF!</v>
      </c>
      <c r="O32" s="9" t="e">
        <f t="shared" si="2"/>
        <v>#REF!</v>
      </c>
      <c r="P32" s="9" t="e">
        <f t="shared" si="0"/>
        <v>#REF!</v>
      </c>
      <c r="Q32" s="9" t="e">
        <f t="shared" si="0"/>
        <v>#REF!</v>
      </c>
      <c r="R32" s="9" t="e">
        <f t="shared" si="3"/>
        <v>#REF!</v>
      </c>
      <c r="S32" s="10">
        <f>'[2]20-21FT'!K44</f>
        <v>405900</v>
      </c>
      <c r="T32" s="9">
        <f t="shared" si="4"/>
        <v>0</v>
      </c>
      <c r="U32" t="str">
        <f t="shared" si="1"/>
        <v>True</v>
      </c>
    </row>
    <row r="33" spans="1:21" x14ac:dyDescent="0.25">
      <c r="A33" s="54" t="str">
        <f>'[1]18-20FT'!A45</f>
        <v>FAIRFAX</v>
      </c>
      <c r="B33" s="55">
        <v>37414692</v>
      </c>
      <c r="C33" s="56">
        <v>10022031.43</v>
      </c>
      <c r="D33" s="57">
        <v>27392660.57</v>
      </c>
      <c r="E33" s="58">
        <v>-5557244.7000000002</v>
      </c>
      <c r="F33" s="59">
        <v>31857447.300000001</v>
      </c>
      <c r="G33" s="60" t="s">
        <v>31</v>
      </c>
      <c r="H33" s="61" t="s">
        <v>3</v>
      </c>
      <c r="L33" t="str">
        <f>'[1]18-20FT'!A45</f>
        <v>FAIRFAX</v>
      </c>
      <c r="M33" s="8" t="e">
        <f>ROUND((B33*#REF!),2)+0.03</f>
        <v>#REF!</v>
      </c>
      <c r="N33" s="8" t="e">
        <f>ROUND((B33*#REF!),2)-0.03</f>
        <v>#REF!</v>
      </c>
      <c r="O33" s="9" t="e">
        <f t="shared" si="2"/>
        <v>#REF!</v>
      </c>
      <c r="P33" s="9" t="e">
        <f t="shared" si="0"/>
        <v>#REF!</v>
      </c>
      <c r="Q33" s="9" t="e">
        <f t="shared" si="0"/>
        <v>#REF!</v>
      </c>
      <c r="R33" s="9" t="e">
        <f t="shared" si="3"/>
        <v>#REF!</v>
      </c>
      <c r="S33" s="10">
        <f>'[2]20-21FT'!K45</f>
        <v>37414692</v>
      </c>
      <c r="T33" s="9">
        <f t="shared" si="4"/>
        <v>0</v>
      </c>
      <c r="U33" t="str">
        <f t="shared" si="1"/>
        <v>True</v>
      </c>
    </row>
    <row r="34" spans="1:21" x14ac:dyDescent="0.25">
      <c r="A34" s="54" t="str">
        <f>'[1]18-20FT'!A46</f>
        <v>FAUQUIER</v>
      </c>
      <c r="B34" s="55">
        <v>2382608</v>
      </c>
      <c r="C34" s="56">
        <v>638213.78</v>
      </c>
      <c r="D34" s="57">
        <v>1744394.22</v>
      </c>
      <c r="E34" s="58"/>
      <c r="F34" s="59">
        <v>2382608</v>
      </c>
      <c r="G34" s="60" t="s">
        <v>32</v>
      </c>
      <c r="H34" s="61" t="s">
        <v>3</v>
      </c>
      <c r="L34" t="str">
        <f>'[1]18-20FT'!A46</f>
        <v>FAUQUIER</v>
      </c>
      <c r="M34" s="8" t="e">
        <f>ROUND((B34*#REF!),2)</f>
        <v>#REF!</v>
      </c>
      <c r="N34" s="8" t="e">
        <f>ROUND((B34*#REF!),2)</f>
        <v>#REF!</v>
      </c>
      <c r="O34" s="9" t="e">
        <f t="shared" si="2"/>
        <v>#REF!</v>
      </c>
      <c r="P34" s="9" t="e">
        <f t="shared" si="0"/>
        <v>#REF!</v>
      </c>
      <c r="Q34" s="9" t="e">
        <f t="shared" si="0"/>
        <v>#REF!</v>
      </c>
      <c r="R34" s="9" t="e">
        <f t="shared" si="3"/>
        <v>#REF!</v>
      </c>
      <c r="S34" s="10">
        <f>'[2]20-21FT'!K46</f>
        <v>2382608</v>
      </c>
      <c r="T34" s="9">
        <f t="shared" si="4"/>
        <v>0</v>
      </c>
      <c r="U34" t="str">
        <f t="shared" si="1"/>
        <v>True</v>
      </c>
    </row>
    <row r="35" spans="1:21" x14ac:dyDescent="0.25">
      <c r="A35" s="54" t="str">
        <f>'[1]18-20FT'!A47</f>
        <v>FLOYD</v>
      </c>
      <c r="B35" s="55">
        <v>513277</v>
      </c>
      <c r="C35" s="56">
        <v>137488.19</v>
      </c>
      <c r="D35" s="57">
        <v>375788.81</v>
      </c>
      <c r="E35" s="58"/>
      <c r="F35" s="59">
        <v>513277</v>
      </c>
      <c r="G35" s="60" t="s">
        <v>33</v>
      </c>
      <c r="H35" s="61" t="s">
        <v>3</v>
      </c>
      <c r="L35" t="str">
        <f>'[1]18-20FT'!A47</f>
        <v>FLOYD</v>
      </c>
      <c r="M35" s="8" t="e">
        <f>ROUND((B35*#REF!),2)</f>
        <v>#REF!</v>
      </c>
      <c r="N35" s="8" t="e">
        <f>ROUND((B35*#REF!),2)</f>
        <v>#REF!</v>
      </c>
      <c r="O35" s="9" t="e">
        <f t="shared" si="2"/>
        <v>#REF!</v>
      </c>
      <c r="P35" s="9" t="e">
        <f t="shared" si="0"/>
        <v>#REF!</v>
      </c>
      <c r="Q35" s="9" t="e">
        <f t="shared" si="0"/>
        <v>#REF!</v>
      </c>
      <c r="R35" s="9" t="e">
        <f t="shared" si="3"/>
        <v>#REF!</v>
      </c>
      <c r="S35" s="10">
        <f>'[2]20-21FT'!K47</f>
        <v>513277</v>
      </c>
      <c r="T35" s="9">
        <f t="shared" si="4"/>
        <v>0</v>
      </c>
      <c r="U35" t="str">
        <f t="shared" si="1"/>
        <v>True</v>
      </c>
    </row>
    <row r="36" spans="1:21" x14ac:dyDescent="0.25">
      <c r="A36" s="54" t="str">
        <f>'[1]18-20FT'!A48</f>
        <v>FLUVANNA</v>
      </c>
      <c r="B36" s="55">
        <v>771567</v>
      </c>
      <c r="C36" s="56">
        <v>206674.66</v>
      </c>
      <c r="D36" s="57">
        <v>564892.34</v>
      </c>
      <c r="E36" s="58"/>
      <c r="F36" s="59">
        <v>771567</v>
      </c>
      <c r="G36" s="60" t="s">
        <v>34</v>
      </c>
      <c r="H36" s="61" t="s">
        <v>3</v>
      </c>
      <c r="L36" t="str">
        <f>'[1]18-20FT'!A48</f>
        <v>FLUVANNA</v>
      </c>
      <c r="M36" s="8" t="e">
        <f>ROUND((B36*#REF!),2)</f>
        <v>#REF!</v>
      </c>
      <c r="N36" s="8" t="e">
        <f>ROUND((B36*#REF!),2)</f>
        <v>#REF!</v>
      </c>
      <c r="O36" s="9" t="e">
        <f t="shared" si="2"/>
        <v>#REF!</v>
      </c>
      <c r="P36" s="9" t="e">
        <f t="shared" si="0"/>
        <v>#REF!</v>
      </c>
      <c r="Q36" s="9" t="e">
        <f t="shared" si="0"/>
        <v>#REF!</v>
      </c>
      <c r="R36" s="9" t="e">
        <f t="shared" si="3"/>
        <v>#REF!</v>
      </c>
      <c r="S36" s="10">
        <f>'[2]20-21FT'!K48</f>
        <v>771567</v>
      </c>
      <c r="T36" s="9">
        <f t="shared" si="4"/>
        <v>0</v>
      </c>
      <c r="U36" t="str">
        <f t="shared" si="1"/>
        <v>True</v>
      </c>
    </row>
    <row r="37" spans="1:21" x14ac:dyDescent="0.25">
      <c r="A37" s="54" t="str">
        <f>'[1]18-20FT'!A49</f>
        <v>FRANKLIN COUNTY</v>
      </c>
      <c r="B37" s="55">
        <v>1746437</v>
      </c>
      <c r="C37" s="56">
        <v>467806.78</v>
      </c>
      <c r="D37" s="57">
        <v>1278630.22</v>
      </c>
      <c r="E37" s="58"/>
      <c r="F37" s="59">
        <v>1746437</v>
      </c>
      <c r="G37" s="60" t="s">
        <v>35</v>
      </c>
      <c r="H37" s="61" t="s">
        <v>3</v>
      </c>
      <c r="L37" t="str">
        <f>'[1]18-20FT'!A49</f>
        <v>FRANKLIN COUNTY</v>
      </c>
      <c r="M37" s="8" t="e">
        <f>ROUND((B37*#REF!),2)</f>
        <v>#REF!</v>
      </c>
      <c r="N37" s="8" t="e">
        <f>ROUND((B37*#REF!),2)</f>
        <v>#REF!</v>
      </c>
      <c r="O37" s="9" t="e">
        <f t="shared" si="2"/>
        <v>#REF!</v>
      </c>
      <c r="P37" s="9" t="e">
        <f t="shared" ref="P37:Q68" si="5">+M37-C37</f>
        <v>#REF!</v>
      </c>
      <c r="Q37" s="9" t="e">
        <f t="shared" si="5"/>
        <v>#REF!</v>
      </c>
      <c r="R37" s="9" t="e">
        <f t="shared" si="3"/>
        <v>#REF!</v>
      </c>
      <c r="S37" s="10">
        <f>'[2]20-21FT'!K49</f>
        <v>1746437</v>
      </c>
      <c r="T37" s="9">
        <f t="shared" si="4"/>
        <v>0</v>
      </c>
      <c r="U37" t="str">
        <f t="shared" si="1"/>
        <v>True</v>
      </c>
    </row>
    <row r="38" spans="1:21" x14ac:dyDescent="0.25">
      <c r="A38" s="54" t="str">
        <f>'[1]18-20FT'!A50</f>
        <v>FREDERICK</v>
      </c>
      <c r="B38" s="55">
        <v>2719279</v>
      </c>
      <c r="C38" s="56">
        <v>728395.67</v>
      </c>
      <c r="D38" s="57">
        <v>1990883.33</v>
      </c>
      <c r="E38" s="58"/>
      <c r="F38" s="59">
        <v>2719279</v>
      </c>
      <c r="G38" s="60" t="s">
        <v>36</v>
      </c>
      <c r="H38" s="61" t="s">
        <v>3</v>
      </c>
      <c r="L38" t="str">
        <f>'[1]18-20FT'!A50</f>
        <v>FREDERICK</v>
      </c>
      <c r="M38" s="8" t="e">
        <f>ROUND((B38*#REF!),2)</f>
        <v>#REF!</v>
      </c>
      <c r="N38" s="8" t="e">
        <f>ROUND((B38*#REF!),2)</f>
        <v>#REF!</v>
      </c>
      <c r="O38" s="9" t="e">
        <f t="shared" si="2"/>
        <v>#REF!</v>
      </c>
      <c r="P38" s="9" t="e">
        <f t="shared" si="5"/>
        <v>#REF!</v>
      </c>
      <c r="Q38" s="9" t="e">
        <f t="shared" si="5"/>
        <v>#REF!</v>
      </c>
      <c r="R38" s="9" t="e">
        <f t="shared" si="3"/>
        <v>#REF!</v>
      </c>
      <c r="S38" s="10">
        <f>'[2]20-21FT'!K50</f>
        <v>2719279</v>
      </c>
      <c r="T38" s="9">
        <f t="shared" si="4"/>
        <v>0</v>
      </c>
      <c r="U38" t="str">
        <f t="shared" si="1"/>
        <v>True</v>
      </c>
    </row>
    <row r="39" spans="1:21" x14ac:dyDescent="0.25">
      <c r="A39" s="54" t="str">
        <f>'[1]18-20FT'!A51</f>
        <v>GILES</v>
      </c>
      <c r="B39" s="55">
        <v>531646</v>
      </c>
      <c r="C39" s="56">
        <v>142408.57</v>
      </c>
      <c r="D39" s="57">
        <v>389237.43</v>
      </c>
      <c r="E39" s="58"/>
      <c r="F39" s="59">
        <v>531646</v>
      </c>
      <c r="G39" s="60" t="s">
        <v>37</v>
      </c>
      <c r="H39" s="61" t="s">
        <v>3</v>
      </c>
      <c r="L39" t="str">
        <f>'[1]18-20FT'!A51</f>
        <v>GILES</v>
      </c>
      <c r="M39" s="8" t="e">
        <f>ROUND((B39*#REF!),2)</f>
        <v>#REF!</v>
      </c>
      <c r="N39" s="8" t="e">
        <f>ROUND((B39*#REF!),2)</f>
        <v>#REF!</v>
      </c>
      <c r="O39" s="9" t="e">
        <f t="shared" si="2"/>
        <v>#REF!</v>
      </c>
      <c r="P39" s="9" t="e">
        <f t="shared" si="5"/>
        <v>#REF!</v>
      </c>
      <c r="Q39" s="9" t="e">
        <f t="shared" si="5"/>
        <v>#REF!</v>
      </c>
      <c r="R39" s="9" t="e">
        <f t="shared" si="3"/>
        <v>#REF!</v>
      </c>
      <c r="S39" s="10">
        <f>'[2]20-21FT'!K51</f>
        <v>531646</v>
      </c>
      <c r="T39" s="9">
        <f t="shared" si="4"/>
        <v>0</v>
      </c>
      <c r="U39" t="str">
        <f t="shared" si="1"/>
        <v>True</v>
      </c>
    </row>
    <row r="40" spans="1:21" x14ac:dyDescent="0.25">
      <c r="A40" s="54" t="str">
        <f>'[1]18-20FT'!A52</f>
        <v>GLOUCESTER</v>
      </c>
      <c r="B40" s="55">
        <v>1175895</v>
      </c>
      <c r="C40" s="56">
        <v>314979.38</v>
      </c>
      <c r="D40" s="57">
        <v>860915.62</v>
      </c>
      <c r="E40" s="58"/>
      <c r="F40" s="59">
        <v>1175895</v>
      </c>
      <c r="G40" s="60" t="s">
        <v>38</v>
      </c>
      <c r="H40" s="61" t="s">
        <v>3</v>
      </c>
      <c r="L40" t="str">
        <f>'[1]18-20FT'!A52</f>
        <v>GLOUCESTER</v>
      </c>
      <c r="M40" s="8" t="e">
        <f>ROUND((B40*#REF!),2)</f>
        <v>#REF!</v>
      </c>
      <c r="N40" s="8" t="e">
        <f>ROUND((B40*#REF!),2)</f>
        <v>#REF!</v>
      </c>
      <c r="O40" s="9" t="e">
        <f t="shared" si="2"/>
        <v>#REF!</v>
      </c>
      <c r="P40" s="9" t="e">
        <f t="shared" si="5"/>
        <v>#REF!</v>
      </c>
      <c r="Q40" s="9" t="e">
        <f t="shared" si="5"/>
        <v>#REF!</v>
      </c>
      <c r="R40" s="9" t="e">
        <f t="shared" si="3"/>
        <v>#REF!</v>
      </c>
      <c r="S40" s="10">
        <f>'[2]20-21FT'!K52</f>
        <v>1175895</v>
      </c>
      <c r="T40" s="9">
        <f t="shared" si="4"/>
        <v>0</v>
      </c>
      <c r="U40" t="str">
        <f t="shared" si="1"/>
        <v>True</v>
      </c>
    </row>
    <row r="41" spans="1:21" x14ac:dyDescent="0.25">
      <c r="A41" s="54" t="str">
        <f>'[1]18-20FT'!A53</f>
        <v>GOOCHLAND</v>
      </c>
      <c r="B41" s="55">
        <v>635216</v>
      </c>
      <c r="C41" s="56">
        <v>170151.2</v>
      </c>
      <c r="D41" s="57">
        <v>465064.8</v>
      </c>
      <c r="E41" s="58"/>
      <c r="F41" s="59">
        <v>635216</v>
      </c>
      <c r="G41" s="60" t="s">
        <v>39</v>
      </c>
      <c r="H41" s="61" t="s">
        <v>3</v>
      </c>
      <c r="L41" t="str">
        <f>'[1]18-20FT'!A53</f>
        <v>GOOCHLAND</v>
      </c>
      <c r="M41" s="8" t="e">
        <f>ROUND((B41*#REF!),2)</f>
        <v>#REF!</v>
      </c>
      <c r="N41" s="8" t="e">
        <f>ROUND((B41*#REF!),2)</f>
        <v>#REF!</v>
      </c>
      <c r="O41" s="9" t="e">
        <f t="shared" si="2"/>
        <v>#REF!</v>
      </c>
      <c r="P41" s="9" t="e">
        <f t="shared" si="5"/>
        <v>#REF!</v>
      </c>
      <c r="Q41" s="9" t="e">
        <f t="shared" si="5"/>
        <v>#REF!</v>
      </c>
      <c r="R41" s="9" t="e">
        <f t="shared" si="3"/>
        <v>#REF!</v>
      </c>
      <c r="S41" s="10">
        <f>'[2]20-21FT'!K53</f>
        <v>635216</v>
      </c>
      <c r="T41" s="9">
        <f t="shared" si="4"/>
        <v>0</v>
      </c>
      <c r="U41" t="str">
        <f t="shared" si="1"/>
        <v>True</v>
      </c>
    </row>
    <row r="42" spans="1:21" x14ac:dyDescent="0.25">
      <c r="A42" s="54" t="str">
        <f>'[1]18-20FT'!A54</f>
        <v>GRAYSON</v>
      </c>
      <c r="B42" s="55">
        <v>451282</v>
      </c>
      <c r="C42" s="56">
        <v>120881.99</v>
      </c>
      <c r="D42" s="57">
        <v>330400.01</v>
      </c>
      <c r="E42" s="58"/>
      <c r="F42" s="59">
        <v>451282</v>
      </c>
      <c r="G42" s="60" t="s">
        <v>40</v>
      </c>
      <c r="H42" s="61" t="s">
        <v>3</v>
      </c>
      <c r="L42" t="str">
        <f>'[1]18-20FT'!A54</f>
        <v>GRAYSON</v>
      </c>
      <c r="M42" s="8" t="e">
        <f>ROUND((B42*#REF!),2)</f>
        <v>#REF!</v>
      </c>
      <c r="N42" s="8" t="e">
        <f>ROUND((B42*#REF!),2)</f>
        <v>#REF!</v>
      </c>
      <c r="O42" s="9" t="e">
        <f t="shared" si="2"/>
        <v>#REF!</v>
      </c>
      <c r="P42" s="9" t="e">
        <f t="shared" si="5"/>
        <v>#REF!</v>
      </c>
      <c r="Q42" s="9" t="e">
        <f t="shared" si="5"/>
        <v>#REF!</v>
      </c>
      <c r="R42" s="9" t="e">
        <f t="shared" si="3"/>
        <v>#REF!</v>
      </c>
      <c r="S42" s="10">
        <f>'[2]20-21FT'!K54</f>
        <v>451282</v>
      </c>
      <c r="T42" s="9">
        <f t="shared" si="4"/>
        <v>0</v>
      </c>
      <c r="U42" t="str">
        <f t="shared" si="1"/>
        <v>True</v>
      </c>
    </row>
    <row r="43" spans="1:21" x14ac:dyDescent="0.25">
      <c r="A43" s="54" t="str">
        <f>'[1]18-20FT'!A55</f>
        <v>GREENE</v>
      </c>
      <c r="B43" s="55">
        <v>770960</v>
      </c>
      <c r="C43" s="56">
        <v>206512.07</v>
      </c>
      <c r="D43" s="57">
        <v>564447.93000000005</v>
      </c>
      <c r="E43" s="58"/>
      <c r="F43" s="59">
        <v>770960</v>
      </c>
      <c r="G43" s="60" t="s">
        <v>41</v>
      </c>
      <c r="H43" s="61" t="s">
        <v>3</v>
      </c>
      <c r="L43" t="str">
        <f>'[1]18-20FT'!A55</f>
        <v>GREENE</v>
      </c>
      <c r="M43" s="8" t="e">
        <f>ROUND((B43*#REF!),2)</f>
        <v>#REF!</v>
      </c>
      <c r="N43" s="8" t="e">
        <f>ROUND((B43*#REF!),2)</f>
        <v>#REF!</v>
      </c>
      <c r="O43" s="9" t="e">
        <f t="shared" si="2"/>
        <v>#REF!</v>
      </c>
      <c r="P43" s="9" t="e">
        <f t="shared" si="5"/>
        <v>#REF!</v>
      </c>
      <c r="Q43" s="9" t="e">
        <f t="shared" si="5"/>
        <v>#REF!</v>
      </c>
      <c r="R43" s="9" t="e">
        <f t="shared" si="3"/>
        <v>#REF!</v>
      </c>
      <c r="S43" s="10">
        <f>'[2]20-21FT'!K55</f>
        <v>770960</v>
      </c>
      <c r="T43" s="9">
        <f t="shared" si="4"/>
        <v>0</v>
      </c>
      <c r="U43" t="str">
        <f t="shared" si="1"/>
        <v>True</v>
      </c>
    </row>
    <row r="44" spans="1:21" x14ac:dyDescent="0.25">
      <c r="A44" s="54" t="str">
        <f>'[1]18-20FT'!A56</f>
        <v>GREENSVILLE</v>
      </c>
      <c r="B44" s="55">
        <v>611753</v>
      </c>
      <c r="C44" s="56">
        <v>163866.32</v>
      </c>
      <c r="D44" s="57">
        <v>447886.68</v>
      </c>
      <c r="E44" s="58">
        <v>-93134.7</v>
      </c>
      <c r="F44" s="59">
        <v>518618.3</v>
      </c>
      <c r="G44" s="60" t="s">
        <v>42</v>
      </c>
      <c r="H44" s="61" t="s">
        <v>3</v>
      </c>
      <c r="L44" t="str">
        <f>'[1]18-20FT'!A56</f>
        <v>GREENSVILLE</v>
      </c>
      <c r="M44" s="8" t="e">
        <f>ROUND((B44*#REF!),2)</f>
        <v>#REF!</v>
      </c>
      <c r="N44" s="8" t="e">
        <f>ROUND((B44*#REF!),2)</f>
        <v>#REF!</v>
      </c>
      <c r="O44" s="9" t="e">
        <f t="shared" si="2"/>
        <v>#REF!</v>
      </c>
      <c r="P44" s="9" t="e">
        <f t="shared" si="5"/>
        <v>#REF!</v>
      </c>
      <c r="Q44" s="9" t="e">
        <f t="shared" si="5"/>
        <v>#REF!</v>
      </c>
      <c r="R44" s="9" t="e">
        <f t="shared" si="3"/>
        <v>#REF!</v>
      </c>
      <c r="S44" s="10">
        <f>'[2]20-21FT'!K56</f>
        <v>611753</v>
      </c>
      <c r="T44" s="9">
        <f t="shared" si="4"/>
        <v>0</v>
      </c>
      <c r="U44" t="str">
        <f t="shared" si="1"/>
        <v>True</v>
      </c>
    </row>
    <row r="45" spans="1:21" x14ac:dyDescent="0.25">
      <c r="A45" s="54" t="str">
        <f>'[1]18-20FT'!A57</f>
        <v>HALIFAX</v>
      </c>
      <c r="B45" s="55">
        <v>1491155</v>
      </c>
      <c r="C45" s="56">
        <v>399426.04</v>
      </c>
      <c r="D45" s="57">
        <v>1091728.96</v>
      </c>
      <c r="E45" s="58">
        <v>-236706</v>
      </c>
      <c r="F45" s="59">
        <v>1254449</v>
      </c>
      <c r="G45" s="60" t="s">
        <v>43</v>
      </c>
      <c r="H45" s="61" t="s">
        <v>3</v>
      </c>
      <c r="L45" t="str">
        <f>'[1]18-20FT'!A57</f>
        <v>HALIFAX</v>
      </c>
      <c r="M45" s="8" t="e">
        <f>ROUND((B45*#REF!),2)</f>
        <v>#REF!</v>
      </c>
      <c r="N45" s="8" t="e">
        <f>ROUND((B45*#REF!),2)</f>
        <v>#REF!</v>
      </c>
      <c r="O45" s="9" t="e">
        <f t="shared" si="2"/>
        <v>#REF!</v>
      </c>
      <c r="P45" s="9" t="e">
        <f t="shared" si="5"/>
        <v>#REF!</v>
      </c>
      <c r="Q45" s="9" t="e">
        <f t="shared" si="5"/>
        <v>#REF!</v>
      </c>
      <c r="R45" s="9" t="e">
        <f t="shared" si="3"/>
        <v>#REF!</v>
      </c>
      <c r="S45" s="10">
        <f>'[2]20-21FT'!K57</f>
        <v>1491155</v>
      </c>
      <c r="T45" s="9">
        <f t="shared" si="4"/>
        <v>0</v>
      </c>
      <c r="U45" t="str">
        <f t="shared" si="1"/>
        <v>True</v>
      </c>
    </row>
    <row r="46" spans="1:21" x14ac:dyDescent="0.25">
      <c r="A46" s="54" t="str">
        <f>'[1]18-20FT'!A58</f>
        <v>HANOVER</v>
      </c>
      <c r="B46" s="55">
        <v>3399329</v>
      </c>
      <c r="C46" s="56">
        <v>910556.26</v>
      </c>
      <c r="D46" s="57">
        <v>2488772.7400000002</v>
      </c>
      <c r="E46" s="58"/>
      <c r="F46" s="59">
        <v>3399329</v>
      </c>
      <c r="G46" s="60" t="s">
        <v>44</v>
      </c>
      <c r="H46" s="61" t="s">
        <v>3</v>
      </c>
      <c r="L46" t="str">
        <f>'[1]18-20FT'!A58</f>
        <v>HANOVER</v>
      </c>
      <c r="M46" s="8" t="e">
        <f>ROUND((B46*#REF!),2)</f>
        <v>#REF!</v>
      </c>
      <c r="N46" s="8" t="e">
        <f>ROUND((B46*#REF!),2)</f>
        <v>#REF!</v>
      </c>
      <c r="O46" s="9" t="e">
        <f t="shared" si="2"/>
        <v>#REF!</v>
      </c>
      <c r="P46" s="9" t="e">
        <f t="shared" si="5"/>
        <v>#REF!</v>
      </c>
      <c r="Q46" s="9" t="e">
        <f t="shared" si="5"/>
        <v>#REF!</v>
      </c>
      <c r="R46" s="9" t="e">
        <f t="shared" si="3"/>
        <v>#REF!</v>
      </c>
      <c r="S46" s="10">
        <f>'[2]20-21FT'!K58</f>
        <v>3399329</v>
      </c>
      <c r="T46" s="9">
        <f t="shared" si="4"/>
        <v>0</v>
      </c>
      <c r="U46" t="str">
        <f t="shared" si="1"/>
        <v>True</v>
      </c>
    </row>
    <row r="47" spans="1:21" x14ac:dyDescent="0.25">
      <c r="A47" s="54" t="str">
        <f>'[1]18-20FT'!A59</f>
        <v>HENRICO</v>
      </c>
      <c r="B47" s="55">
        <v>10409946</v>
      </c>
      <c r="C47" s="56">
        <v>2788444.86</v>
      </c>
      <c r="D47" s="57">
        <v>7621501.1399999997</v>
      </c>
      <c r="E47" s="58">
        <v>-1592180.55</v>
      </c>
      <c r="F47" s="59">
        <v>8817765.4499999993</v>
      </c>
      <c r="G47" s="60" t="s">
        <v>45</v>
      </c>
      <c r="H47" s="61" t="s">
        <v>3</v>
      </c>
      <c r="L47" t="str">
        <f>'[1]18-20FT'!A59</f>
        <v>HENRICO</v>
      </c>
      <c r="M47" s="8" t="e">
        <f>ROUND((B47*#REF!),2)</f>
        <v>#REF!</v>
      </c>
      <c r="N47" s="8" t="e">
        <f>ROUND((B47*#REF!),2)</f>
        <v>#REF!</v>
      </c>
      <c r="O47" s="9" t="e">
        <f t="shared" si="2"/>
        <v>#REF!</v>
      </c>
      <c r="P47" s="9" t="e">
        <f t="shared" si="5"/>
        <v>#REF!</v>
      </c>
      <c r="Q47" s="9" t="e">
        <f t="shared" si="5"/>
        <v>#REF!</v>
      </c>
      <c r="R47" s="9" t="e">
        <f t="shared" si="3"/>
        <v>#REF!</v>
      </c>
      <c r="S47" s="10">
        <f>'[2]20-21FT'!K59</f>
        <v>10409946</v>
      </c>
      <c r="T47" s="9">
        <f t="shared" si="4"/>
        <v>0</v>
      </c>
      <c r="U47" t="str">
        <f t="shared" si="1"/>
        <v>True</v>
      </c>
    </row>
    <row r="48" spans="1:21" x14ac:dyDescent="0.25">
      <c r="A48" s="54" t="str">
        <f>'[1]18-20FT'!A60</f>
        <v>HENRY</v>
      </c>
      <c r="B48" s="55">
        <v>2136747</v>
      </c>
      <c r="C48" s="56">
        <v>572356.59</v>
      </c>
      <c r="D48" s="57">
        <v>1564390.41</v>
      </c>
      <c r="E48" s="58"/>
      <c r="F48" s="59">
        <v>2136747</v>
      </c>
      <c r="G48" s="60" t="s">
        <v>46</v>
      </c>
      <c r="H48" s="61" t="s">
        <v>3</v>
      </c>
      <c r="L48" t="str">
        <f>'[1]18-20FT'!A60</f>
        <v>HENRY</v>
      </c>
      <c r="M48" s="8" t="e">
        <f>ROUND((B48*#REF!),2)</f>
        <v>#REF!</v>
      </c>
      <c r="N48" s="8" t="e">
        <f>ROUND((B48*#REF!),2)</f>
        <v>#REF!</v>
      </c>
      <c r="O48" s="9" t="e">
        <f t="shared" si="2"/>
        <v>#REF!</v>
      </c>
      <c r="P48" s="9" t="e">
        <f t="shared" si="5"/>
        <v>#REF!</v>
      </c>
      <c r="Q48" s="9" t="e">
        <f t="shared" si="5"/>
        <v>#REF!</v>
      </c>
      <c r="R48" s="9" t="e">
        <f t="shared" si="3"/>
        <v>#REF!</v>
      </c>
      <c r="S48" s="10">
        <f>'[2]20-21FT'!K60</f>
        <v>2136747</v>
      </c>
      <c r="T48" s="9">
        <f t="shared" si="4"/>
        <v>0</v>
      </c>
      <c r="U48" t="str">
        <f t="shared" si="1"/>
        <v>True</v>
      </c>
    </row>
    <row r="49" spans="1:21" x14ac:dyDescent="0.25">
      <c r="A49" s="54" t="str">
        <f>'[1]18-20FT'!A61</f>
        <v>HIGHLAND</v>
      </c>
      <c r="B49" s="55">
        <v>56616</v>
      </c>
      <c r="C49" s="56">
        <v>15165.36</v>
      </c>
      <c r="D49" s="57">
        <v>41450.639999999999</v>
      </c>
      <c r="E49" s="58"/>
      <c r="F49" s="59">
        <v>56616</v>
      </c>
      <c r="G49" s="60" t="s">
        <v>47</v>
      </c>
      <c r="H49" s="61" t="s">
        <v>3</v>
      </c>
      <c r="L49" t="str">
        <f>'[1]18-20FT'!A61</f>
        <v>HIGHLAND</v>
      </c>
      <c r="M49" s="8" t="e">
        <f>ROUND((B49*#REF!),2)</f>
        <v>#REF!</v>
      </c>
      <c r="N49" s="8" t="e">
        <f>ROUND((B49*#REF!),2)</f>
        <v>#REF!</v>
      </c>
      <c r="O49" s="9" t="e">
        <f t="shared" si="2"/>
        <v>#REF!</v>
      </c>
      <c r="P49" s="9" t="e">
        <f t="shared" si="5"/>
        <v>#REF!</v>
      </c>
      <c r="Q49" s="9" t="e">
        <f t="shared" si="5"/>
        <v>#REF!</v>
      </c>
      <c r="R49" s="9" t="e">
        <f t="shared" si="3"/>
        <v>#REF!</v>
      </c>
      <c r="S49" s="10">
        <f>'[2]20-21FT'!K61</f>
        <v>56616</v>
      </c>
      <c r="T49" s="9">
        <f t="shared" si="4"/>
        <v>0</v>
      </c>
      <c r="U49" t="str">
        <f t="shared" si="1"/>
        <v>True</v>
      </c>
    </row>
    <row r="50" spans="1:21" x14ac:dyDescent="0.25">
      <c r="A50" s="54" t="str">
        <f>'[1]18-20FT'!A62</f>
        <v>ISLE OF WIGHT</v>
      </c>
      <c r="B50" s="55">
        <v>1089410</v>
      </c>
      <c r="C50" s="56">
        <v>291813.21000000002</v>
      </c>
      <c r="D50" s="57">
        <v>797596.79</v>
      </c>
      <c r="E50" s="58"/>
      <c r="F50" s="59">
        <v>1089410</v>
      </c>
      <c r="G50" s="60" t="s">
        <v>48</v>
      </c>
      <c r="H50" s="61" t="s">
        <v>3</v>
      </c>
      <c r="L50" t="str">
        <f>'[1]18-20FT'!A62</f>
        <v>ISLE OF WIGHT</v>
      </c>
      <c r="M50" s="8" t="e">
        <f>ROUND((B50*#REF!),2)</f>
        <v>#REF!</v>
      </c>
      <c r="N50" s="8" t="e">
        <f>ROUND((B50*#REF!),2)</f>
        <v>#REF!</v>
      </c>
      <c r="O50" s="9" t="e">
        <f t="shared" si="2"/>
        <v>#REF!</v>
      </c>
      <c r="P50" s="9" t="e">
        <f t="shared" si="5"/>
        <v>#REF!</v>
      </c>
      <c r="Q50" s="9" t="e">
        <f t="shared" si="5"/>
        <v>#REF!</v>
      </c>
      <c r="R50" s="9" t="e">
        <f t="shared" si="3"/>
        <v>#REF!</v>
      </c>
      <c r="S50" s="10">
        <f>'[2]20-21FT'!K62</f>
        <v>1089410</v>
      </c>
      <c r="T50" s="9">
        <f t="shared" si="4"/>
        <v>0</v>
      </c>
      <c r="U50" t="str">
        <f t="shared" si="1"/>
        <v>True</v>
      </c>
    </row>
    <row r="51" spans="1:21" x14ac:dyDescent="0.25">
      <c r="A51" s="54" t="str">
        <f>'[1]18-20FT'!A63</f>
        <v>KING GEORGE</v>
      </c>
      <c r="B51" s="55">
        <v>923089</v>
      </c>
      <c r="C51" s="56">
        <v>247261.88</v>
      </c>
      <c r="D51" s="57">
        <v>675827.12</v>
      </c>
      <c r="E51" s="58"/>
      <c r="F51" s="59">
        <v>923089</v>
      </c>
      <c r="G51" s="60" t="s">
        <v>49</v>
      </c>
      <c r="H51" s="61" t="s">
        <v>3</v>
      </c>
      <c r="L51" t="str">
        <f>'[1]18-20FT'!A63</f>
        <v>KING GEORGE</v>
      </c>
      <c r="M51" s="8" t="e">
        <f>ROUND((B51*#REF!),2)</f>
        <v>#REF!</v>
      </c>
      <c r="N51" s="8" t="e">
        <f>ROUND((B51*#REF!),2)</f>
        <v>#REF!</v>
      </c>
      <c r="O51" s="9" t="e">
        <f t="shared" si="2"/>
        <v>#REF!</v>
      </c>
      <c r="P51" s="9" t="e">
        <f t="shared" si="5"/>
        <v>#REF!</v>
      </c>
      <c r="Q51" s="9" t="e">
        <f t="shared" si="5"/>
        <v>#REF!</v>
      </c>
      <c r="R51" s="9" t="e">
        <f t="shared" si="3"/>
        <v>#REF!</v>
      </c>
      <c r="S51" s="10">
        <f>'[2]20-21FT'!K63</f>
        <v>923089</v>
      </c>
      <c r="T51" s="9">
        <f t="shared" si="4"/>
        <v>0</v>
      </c>
      <c r="U51" t="str">
        <f t="shared" si="1"/>
        <v>True</v>
      </c>
    </row>
    <row r="52" spans="1:21" x14ac:dyDescent="0.25">
      <c r="A52" s="54" t="str">
        <f>'[1]18-20FT'!A64</f>
        <v>KING &amp; QUEEN</v>
      </c>
      <c r="B52" s="55">
        <v>231694</v>
      </c>
      <c r="C52" s="56">
        <v>62062.37</v>
      </c>
      <c r="D52" s="57">
        <v>169631.63</v>
      </c>
      <c r="E52" s="58"/>
      <c r="F52" s="59">
        <v>231694</v>
      </c>
      <c r="G52" s="60" t="s">
        <v>50</v>
      </c>
      <c r="H52" s="61" t="s">
        <v>3</v>
      </c>
      <c r="L52" t="str">
        <f>'[1]18-20FT'!A64</f>
        <v>KING &amp; QUEEN</v>
      </c>
      <c r="M52" s="8" t="e">
        <f>ROUND((B52*#REF!),2)</f>
        <v>#REF!</v>
      </c>
      <c r="N52" s="8" t="e">
        <f>ROUND((B52*#REF!),2)</f>
        <v>#REF!</v>
      </c>
      <c r="O52" s="9" t="e">
        <f t="shared" si="2"/>
        <v>#REF!</v>
      </c>
      <c r="P52" s="9" t="e">
        <f t="shared" si="5"/>
        <v>#REF!</v>
      </c>
      <c r="Q52" s="9" t="e">
        <f t="shared" si="5"/>
        <v>#REF!</v>
      </c>
      <c r="R52" s="9" t="e">
        <f t="shared" si="3"/>
        <v>#REF!</v>
      </c>
      <c r="S52" s="10">
        <f>'[2]20-21FT'!K64</f>
        <v>231694</v>
      </c>
      <c r="T52" s="9">
        <f t="shared" si="4"/>
        <v>0</v>
      </c>
      <c r="U52" t="str">
        <f t="shared" si="1"/>
        <v>True</v>
      </c>
    </row>
    <row r="53" spans="1:21" x14ac:dyDescent="0.25">
      <c r="A53" s="54" t="str">
        <f>'[1]18-20FT'!A65</f>
        <v>KING WILLIAM</v>
      </c>
      <c r="B53" s="55">
        <v>468239</v>
      </c>
      <c r="C53" s="56">
        <v>125424.15</v>
      </c>
      <c r="D53" s="57">
        <v>342814.85</v>
      </c>
      <c r="E53" s="58"/>
      <c r="F53" s="59">
        <v>468239</v>
      </c>
      <c r="G53" s="60" t="s">
        <v>51</v>
      </c>
      <c r="H53" s="61" t="s">
        <v>3</v>
      </c>
      <c r="L53" t="str">
        <f>'[1]18-20FT'!A65</f>
        <v>KING WILLIAM</v>
      </c>
      <c r="M53" s="8" t="e">
        <f>ROUND((B53*#REF!),2)</f>
        <v>#REF!</v>
      </c>
      <c r="N53" s="8" t="e">
        <f>ROUND((B53*#REF!),2)</f>
        <v>#REF!</v>
      </c>
      <c r="O53" s="9" t="e">
        <f t="shared" si="2"/>
        <v>#REF!</v>
      </c>
      <c r="P53" s="9" t="e">
        <f t="shared" si="5"/>
        <v>#REF!</v>
      </c>
      <c r="Q53" s="9" t="e">
        <f t="shared" si="5"/>
        <v>#REF!</v>
      </c>
      <c r="R53" s="9" t="e">
        <f t="shared" si="3"/>
        <v>#REF!</v>
      </c>
      <c r="S53" s="10">
        <f>'[2]20-21FT'!K65</f>
        <v>468239</v>
      </c>
      <c r="T53" s="9">
        <f t="shared" si="4"/>
        <v>0</v>
      </c>
      <c r="U53" t="str">
        <f t="shared" si="1"/>
        <v>True</v>
      </c>
    </row>
    <row r="54" spans="1:21" x14ac:dyDescent="0.25">
      <c r="A54" s="54" t="str">
        <f>'[1]18-20FT'!A66</f>
        <v>LANCASTER</v>
      </c>
      <c r="B54" s="55">
        <v>270841</v>
      </c>
      <c r="C54" s="56">
        <v>72548.429999999993</v>
      </c>
      <c r="D54" s="57">
        <v>198292.57</v>
      </c>
      <c r="E54" s="58"/>
      <c r="F54" s="59">
        <v>270841</v>
      </c>
      <c r="G54" s="60" t="s">
        <v>52</v>
      </c>
      <c r="H54" s="61" t="s">
        <v>3</v>
      </c>
      <c r="L54" t="str">
        <f>'[1]18-20FT'!A66</f>
        <v>LANCASTER</v>
      </c>
      <c r="M54" s="8" t="e">
        <f>ROUND((B54*#REF!),2)</f>
        <v>#REF!</v>
      </c>
      <c r="N54" s="8" t="e">
        <f>ROUND((B54*#REF!),2)</f>
        <v>#REF!</v>
      </c>
      <c r="O54" s="9" t="e">
        <f t="shared" si="2"/>
        <v>#REF!</v>
      </c>
      <c r="P54" s="9" t="e">
        <f t="shared" si="5"/>
        <v>#REF!</v>
      </c>
      <c r="Q54" s="9" t="e">
        <f t="shared" si="5"/>
        <v>#REF!</v>
      </c>
      <c r="R54" s="9" t="e">
        <f t="shared" si="3"/>
        <v>#REF!</v>
      </c>
      <c r="S54" s="10">
        <f>'[2]20-21FT'!K66</f>
        <v>270841</v>
      </c>
      <c r="T54" s="9">
        <f t="shared" si="4"/>
        <v>0</v>
      </c>
      <c r="U54" t="str">
        <f t="shared" si="1"/>
        <v>True</v>
      </c>
    </row>
    <row r="55" spans="1:21" x14ac:dyDescent="0.25">
      <c r="A55" s="54" t="str">
        <f>'[1]18-20FT'!A67</f>
        <v>LEE</v>
      </c>
      <c r="B55" s="55">
        <v>868578</v>
      </c>
      <c r="C55" s="56">
        <v>232660.37</v>
      </c>
      <c r="D55" s="57">
        <v>635917.63</v>
      </c>
      <c r="E55" s="58"/>
      <c r="F55" s="59">
        <v>868578</v>
      </c>
      <c r="G55" s="60" t="s">
        <v>53</v>
      </c>
      <c r="H55" s="61" t="s">
        <v>3</v>
      </c>
      <c r="L55" t="str">
        <f>'[1]18-20FT'!A67</f>
        <v>LEE</v>
      </c>
      <c r="M55" s="8" t="e">
        <f>ROUND((B55*#REF!),2)</f>
        <v>#REF!</v>
      </c>
      <c r="N55" s="8" t="e">
        <f>ROUND((B55*#REF!),2)</f>
        <v>#REF!</v>
      </c>
      <c r="O55" s="9" t="e">
        <f t="shared" si="2"/>
        <v>#REF!</v>
      </c>
      <c r="P55" s="9" t="e">
        <f t="shared" si="5"/>
        <v>#REF!</v>
      </c>
      <c r="Q55" s="9" t="e">
        <f t="shared" si="5"/>
        <v>#REF!</v>
      </c>
      <c r="R55" s="9" t="e">
        <f t="shared" si="3"/>
        <v>#REF!</v>
      </c>
      <c r="S55" s="10">
        <f>'[2]20-21FT'!K67</f>
        <v>868578</v>
      </c>
      <c r="T55" s="9">
        <f t="shared" si="4"/>
        <v>0</v>
      </c>
      <c r="U55" t="str">
        <f t="shared" si="1"/>
        <v>True</v>
      </c>
    </row>
    <row r="56" spans="1:21" x14ac:dyDescent="0.25">
      <c r="A56" s="54" t="str">
        <f>'[1]18-20FT'!A68</f>
        <v>LOUDOUN</v>
      </c>
      <c r="B56" s="55">
        <v>12589312</v>
      </c>
      <c r="C56" s="56">
        <v>3372217.53</v>
      </c>
      <c r="D56" s="57">
        <v>9217094.4700000007</v>
      </c>
      <c r="E56" s="58"/>
      <c r="F56" s="59">
        <v>12589312</v>
      </c>
      <c r="G56" s="60" t="s">
        <v>54</v>
      </c>
      <c r="H56" s="61" t="s">
        <v>3</v>
      </c>
      <c r="L56" t="str">
        <f>'[1]18-20FT'!A68</f>
        <v>LOUDOUN</v>
      </c>
      <c r="M56" s="8" t="e">
        <f>ROUND((B56*#REF!),2)</f>
        <v>#REF!</v>
      </c>
      <c r="N56" s="8" t="e">
        <f>ROUND((B56*#REF!),2)</f>
        <v>#REF!</v>
      </c>
      <c r="O56" s="9" t="e">
        <f t="shared" si="2"/>
        <v>#REF!</v>
      </c>
      <c r="P56" s="9" t="e">
        <f t="shared" si="5"/>
        <v>#REF!</v>
      </c>
      <c r="Q56" s="9" t="e">
        <f t="shared" si="5"/>
        <v>#REF!</v>
      </c>
      <c r="R56" s="9" t="e">
        <f t="shared" si="3"/>
        <v>#REF!</v>
      </c>
      <c r="S56" s="10">
        <f>'[2]20-21FT'!K68</f>
        <v>12589312</v>
      </c>
      <c r="T56" s="9">
        <f t="shared" si="4"/>
        <v>0</v>
      </c>
      <c r="U56" t="str">
        <f t="shared" si="1"/>
        <v>True</v>
      </c>
    </row>
    <row r="57" spans="1:21" x14ac:dyDescent="0.25">
      <c r="A57" s="54" t="str">
        <f>'[1]18-20FT'!A69</f>
        <v>LOUISA</v>
      </c>
      <c r="B57" s="55">
        <v>1007177</v>
      </c>
      <c r="C57" s="56">
        <v>269785.98</v>
      </c>
      <c r="D57" s="57">
        <v>737391.02</v>
      </c>
      <c r="E57" s="58"/>
      <c r="F57" s="59">
        <v>1007177</v>
      </c>
      <c r="G57" s="60" t="s">
        <v>55</v>
      </c>
      <c r="H57" s="61" t="s">
        <v>3</v>
      </c>
      <c r="L57" t="str">
        <f>'[1]18-20FT'!A69</f>
        <v>LOUISA</v>
      </c>
      <c r="M57" s="8" t="e">
        <f>ROUND((B57*#REF!),2)</f>
        <v>#REF!</v>
      </c>
      <c r="N57" s="8" t="e">
        <f>ROUND((B57*#REF!),2)</f>
        <v>#REF!</v>
      </c>
      <c r="O57" s="9" t="e">
        <f t="shared" si="2"/>
        <v>#REF!</v>
      </c>
      <c r="P57" s="9" t="e">
        <f t="shared" si="5"/>
        <v>#REF!</v>
      </c>
      <c r="Q57" s="9" t="e">
        <f t="shared" si="5"/>
        <v>#REF!</v>
      </c>
      <c r="R57" s="9" t="e">
        <f t="shared" si="3"/>
        <v>#REF!</v>
      </c>
      <c r="S57" s="10">
        <f>'[2]20-21FT'!K69</f>
        <v>1007177</v>
      </c>
      <c r="T57" s="9">
        <f t="shared" si="4"/>
        <v>0</v>
      </c>
      <c r="U57" t="str">
        <f t="shared" si="1"/>
        <v>True</v>
      </c>
    </row>
    <row r="58" spans="1:21" x14ac:dyDescent="0.25">
      <c r="A58" s="54" t="str">
        <f>'[1]18-20FT'!A70</f>
        <v>LUNENBURG</v>
      </c>
      <c r="B58" s="55">
        <v>430299</v>
      </c>
      <c r="C58" s="56">
        <v>115261.41</v>
      </c>
      <c r="D58" s="57">
        <v>315037.59000000003</v>
      </c>
      <c r="E58" s="58"/>
      <c r="F58" s="59">
        <v>430299</v>
      </c>
      <c r="G58" s="60" t="s">
        <v>56</v>
      </c>
      <c r="H58" s="61" t="s">
        <v>3</v>
      </c>
      <c r="L58" t="str">
        <f>'[1]18-20FT'!A70</f>
        <v>LUNENBURG</v>
      </c>
      <c r="M58" s="8" t="e">
        <f>ROUND((B58*#REF!),2)</f>
        <v>#REF!</v>
      </c>
      <c r="N58" s="8" t="e">
        <f>ROUND((B58*#REF!),2)</f>
        <v>#REF!</v>
      </c>
      <c r="O58" s="9" t="e">
        <f t="shared" si="2"/>
        <v>#REF!</v>
      </c>
      <c r="P58" s="9" t="e">
        <f t="shared" si="5"/>
        <v>#REF!</v>
      </c>
      <c r="Q58" s="9" t="e">
        <f t="shared" si="5"/>
        <v>#REF!</v>
      </c>
      <c r="R58" s="9" t="e">
        <f t="shared" si="3"/>
        <v>#REF!</v>
      </c>
      <c r="S58" s="10">
        <f>'[2]20-21FT'!K70</f>
        <v>430299</v>
      </c>
      <c r="T58" s="9">
        <f t="shared" si="4"/>
        <v>0</v>
      </c>
      <c r="U58" t="str">
        <f t="shared" si="1"/>
        <v>True</v>
      </c>
    </row>
    <row r="59" spans="1:21" x14ac:dyDescent="0.25">
      <c r="A59" s="54" t="str">
        <f>'[1]18-20FT'!A71</f>
        <v>MADISON</v>
      </c>
      <c r="B59" s="55">
        <v>440555</v>
      </c>
      <c r="C59" s="56">
        <v>118008.62</v>
      </c>
      <c r="D59" s="57">
        <v>322546.38</v>
      </c>
      <c r="E59" s="58"/>
      <c r="F59" s="59">
        <v>440555</v>
      </c>
      <c r="G59" s="60" t="s">
        <v>57</v>
      </c>
      <c r="H59" s="61" t="s">
        <v>3</v>
      </c>
      <c r="L59" t="str">
        <f>'[1]18-20FT'!A71</f>
        <v>MADISON</v>
      </c>
      <c r="M59" s="8" t="e">
        <f>ROUND((B59*#REF!),2)</f>
        <v>#REF!</v>
      </c>
      <c r="N59" s="8" t="e">
        <f>ROUND((B59*#REF!),2)</f>
        <v>#REF!</v>
      </c>
      <c r="O59" s="9" t="e">
        <f t="shared" si="2"/>
        <v>#REF!</v>
      </c>
      <c r="P59" s="9" t="e">
        <f t="shared" si="5"/>
        <v>#REF!</v>
      </c>
      <c r="Q59" s="9" t="e">
        <f t="shared" si="5"/>
        <v>#REF!</v>
      </c>
      <c r="R59" s="9" t="e">
        <f t="shared" si="3"/>
        <v>#REF!</v>
      </c>
      <c r="S59" s="10">
        <f>'[2]20-21FT'!K71</f>
        <v>440555</v>
      </c>
      <c r="T59" s="9">
        <f t="shared" si="4"/>
        <v>0</v>
      </c>
      <c r="U59" t="str">
        <f t="shared" si="1"/>
        <v>True</v>
      </c>
    </row>
    <row r="60" spans="1:21" x14ac:dyDescent="0.25">
      <c r="A60" s="54" t="str">
        <f>'[1]18-20FT'!A72</f>
        <v>MATHEWS</v>
      </c>
      <c r="B60" s="55">
        <v>256622</v>
      </c>
      <c r="C60" s="56">
        <v>68739.67</v>
      </c>
      <c r="D60" s="57">
        <v>187882.33</v>
      </c>
      <c r="E60" s="58"/>
      <c r="F60" s="59">
        <v>256622</v>
      </c>
      <c r="G60" s="60" t="s">
        <v>58</v>
      </c>
      <c r="H60" s="61" t="s">
        <v>3</v>
      </c>
      <c r="L60" t="str">
        <f>'[1]18-20FT'!A72</f>
        <v>MATHEWS</v>
      </c>
      <c r="M60" s="8" t="e">
        <f>ROUND((B60*#REF!),2)</f>
        <v>#REF!</v>
      </c>
      <c r="N60" s="8" t="e">
        <f>ROUND((B60*#REF!),2)</f>
        <v>#REF!</v>
      </c>
      <c r="O60" s="9" t="e">
        <f t="shared" si="2"/>
        <v>#REF!</v>
      </c>
      <c r="P60" s="9" t="e">
        <f t="shared" si="5"/>
        <v>#REF!</v>
      </c>
      <c r="Q60" s="9" t="e">
        <f t="shared" si="5"/>
        <v>#REF!</v>
      </c>
      <c r="R60" s="9" t="e">
        <f t="shared" si="3"/>
        <v>#REF!</v>
      </c>
      <c r="S60" s="10">
        <f>'[2]20-21FT'!K72</f>
        <v>256622</v>
      </c>
      <c r="T60" s="9">
        <f t="shared" si="4"/>
        <v>0</v>
      </c>
      <c r="U60" t="str">
        <f t="shared" si="1"/>
        <v>True</v>
      </c>
    </row>
    <row r="61" spans="1:21" x14ac:dyDescent="0.25">
      <c r="A61" s="54" t="str">
        <f>'[1]18-20FT'!A73</f>
        <v>MECKLENBURG</v>
      </c>
      <c r="B61" s="55">
        <v>999570</v>
      </c>
      <c r="C61" s="56">
        <v>267748.34999999998</v>
      </c>
      <c r="D61" s="57">
        <v>731821.65</v>
      </c>
      <c r="E61" s="58">
        <v>-154674.29999999999</v>
      </c>
      <c r="F61" s="59">
        <v>844895.7</v>
      </c>
      <c r="G61" s="60" t="s">
        <v>59</v>
      </c>
      <c r="H61" s="61" t="s">
        <v>3</v>
      </c>
      <c r="L61" t="str">
        <f>'[1]18-20FT'!A73</f>
        <v>MECKLENBURG</v>
      </c>
      <c r="M61" s="8" t="e">
        <f>ROUND((B61*#REF!),2)</f>
        <v>#REF!</v>
      </c>
      <c r="N61" s="8" t="e">
        <f>ROUND((B61*#REF!),2)</f>
        <v>#REF!</v>
      </c>
      <c r="O61" s="9" t="e">
        <f t="shared" si="2"/>
        <v>#REF!</v>
      </c>
      <c r="P61" s="9" t="e">
        <f t="shared" si="5"/>
        <v>#REF!</v>
      </c>
      <c r="Q61" s="9" t="e">
        <f t="shared" si="5"/>
        <v>#REF!</v>
      </c>
      <c r="R61" s="9" t="e">
        <f t="shared" si="3"/>
        <v>#REF!</v>
      </c>
      <c r="S61" s="10">
        <f>'[2]20-21FT'!K73</f>
        <v>999570</v>
      </c>
      <c r="T61" s="9">
        <f t="shared" si="4"/>
        <v>0</v>
      </c>
      <c r="U61" t="str">
        <f t="shared" si="1"/>
        <v>True</v>
      </c>
    </row>
    <row r="62" spans="1:21" x14ac:dyDescent="0.25">
      <c r="A62" s="54" t="str">
        <f>'[1]18-20FT'!A74</f>
        <v>MIDDLESEX</v>
      </c>
      <c r="B62" s="55">
        <v>303849</v>
      </c>
      <c r="C62" s="56">
        <v>81390.070000000007</v>
      </c>
      <c r="D62" s="57">
        <v>222458.93</v>
      </c>
      <c r="E62" s="58"/>
      <c r="F62" s="59">
        <v>303849</v>
      </c>
      <c r="G62" s="60" t="s">
        <v>60</v>
      </c>
      <c r="H62" s="61" t="s">
        <v>3</v>
      </c>
      <c r="L62" t="str">
        <f>'[1]18-20FT'!A74</f>
        <v>MIDDLESEX</v>
      </c>
      <c r="M62" s="8" t="e">
        <f>ROUND((B62*#REF!),2)</f>
        <v>#REF!</v>
      </c>
      <c r="N62" s="8" t="e">
        <f>ROUND((B62*#REF!),2)</f>
        <v>#REF!</v>
      </c>
      <c r="O62" s="9" t="e">
        <f t="shared" si="2"/>
        <v>#REF!</v>
      </c>
      <c r="P62" s="9" t="e">
        <f t="shared" si="5"/>
        <v>#REF!</v>
      </c>
      <c r="Q62" s="9" t="e">
        <f t="shared" si="5"/>
        <v>#REF!</v>
      </c>
      <c r="R62" s="9" t="e">
        <f t="shared" si="3"/>
        <v>#REF!</v>
      </c>
      <c r="S62" s="10">
        <f>'[2]20-21FT'!K74</f>
        <v>303849</v>
      </c>
      <c r="T62" s="9">
        <f t="shared" si="4"/>
        <v>0</v>
      </c>
      <c r="U62" t="str">
        <f t="shared" si="1"/>
        <v>True</v>
      </c>
    </row>
    <row r="63" spans="1:21" x14ac:dyDescent="0.25">
      <c r="A63" s="54" t="str">
        <f>'[1]18-20FT'!A75</f>
        <v>MONTGOMERY</v>
      </c>
      <c r="B63" s="55">
        <v>2185226</v>
      </c>
      <c r="C63" s="56">
        <v>585342.35</v>
      </c>
      <c r="D63" s="57">
        <v>1599883.65</v>
      </c>
      <c r="E63" s="58"/>
      <c r="F63" s="59">
        <v>2185226</v>
      </c>
      <c r="G63" s="60" t="s">
        <v>61</v>
      </c>
      <c r="H63" s="61" t="s">
        <v>3</v>
      </c>
      <c r="L63" t="str">
        <f>'[1]18-20FT'!A75</f>
        <v>MONTGOMERY</v>
      </c>
      <c r="M63" s="8" t="e">
        <f>ROUND((B63*#REF!),2)</f>
        <v>#REF!</v>
      </c>
      <c r="N63" s="8" t="e">
        <f>ROUND((B63*#REF!),2)</f>
        <v>#REF!</v>
      </c>
      <c r="O63" s="9" t="e">
        <f t="shared" si="2"/>
        <v>#REF!</v>
      </c>
      <c r="P63" s="9" t="e">
        <f t="shared" si="5"/>
        <v>#REF!</v>
      </c>
      <c r="Q63" s="9" t="e">
        <f t="shared" si="5"/>
        <v>#REF!</v>
      </c>
      <c r="R63" s="9" t="e">
        <f t="shared" si="3"/>
        <v>#REF!</v>
      </c>
      <c r="S63" s="10">
        <f>'[2]20-21FT'!K75</f>
        <v>2185226</v>
      </c>
      <c r="T63" s="9">
        <f t="shared" si="4"/>
        <v>0</v>
      </c>
      <c r="U63" t="str">
        <f t="shared" si="1"/>
        <v>True</v>
      </c>
    </row>
    <row r="64" spans="1:21" x14ac:dyDescent="0.25">
      <c r="A64" s="54" t="str">
        <f>'[1]18-20FT'!A76</f>
        <v>NELSON</v>
      </c>
      <c r="B64" s="55">
        <v>456201</v>
      </c>
      <c r="C64" s="56">
        <v>122199.61</v>
      </c>
      <c r="D64" s="57">
        <v>334001.39</v>
      </c>
      <c r="E64" s="58"/>
      <c r="F64" s="59">
        <v>456201</v>
      </c>
      <c r="G64" s="60" t="s">
        <v>62</v>
      </c>
      <c r="H64" s="61" t="s">
        <v>3</v>
      </c>
      <c r="L64" t="str">
        <f>'[1]18-20FT'!A76</f>
        <v>NELSON</v>
      </c>
      <c r="M64" s="8" t="e">
        <f>ROUND((B64*#REF!),2)</f>
        <v>#REF!</v>
      </c>
      <c r="N64" s="8" t="e">
        <f>ROUND((B64*#REF!),2)</f>
        <v>#REF!</v>
      </c>
      <c r="O64" s="9" t="e">
        <f t="shared" si="2"/>
        <v>#REF!</v>
      </c>
      <c r="P64" s="9" t="e">
        <f t="shared" si="5"/>
        <v>#REF!</v>
      </c>
      <c r="Q64" s="9" t="e">
        <f t="shared" si="5"/>
        <v>#REF!</v>
      </c>
      <c r="R64" s="9" t="e">
        <f t="shared" si="3"/>
        <v>#REF!</v>
      </c>
      <c r="S64" s="10">
        <f>'[2]20-21FT'!K76</f>
        <v>456201</v>
      </c>
      <c r="T64" s="9">
        <f t="shared" si="4"/>
        <v>0</v>
      </c>
      <c r="U64" t="str">
        <f t="shared" si="1"/>
        <v>True</v>
      </c>
    </row>
    <row r="65" spans="1:21" x14ac:dyDescent="0.25">
      <c r="A65" s="54" t="str">
        <f>'[1]18-20FT'!A77</f>
        <v>NEW KENT</v>
      </c>
      <c r="B65" s="55">
        <v>687168</v>
      </c>
      <c r="C65" s="56">
        <v>184067.24</v>
      </c>
      <c r="D65" s="57">
        <v>503100.76</v>
      </c>
      <c r="E65" s="58"/>
      <c r="F65" s="59">
        <v>687168</v>
      </c>
      <c r="G65" s="60" t="s">
        <v>63</v>
      </c>
      <c r="H65" s="61" t="s">
        <v>3</v>
      </c>
      <c r="L65" t="str">
        <f>'[1]18-20FT'!A77</f>
        <v>NEW KENT</v>
      </c>
      <c r="M65" s="8" t="e">
        <f>ROUND((B65*#REF!),2)</f>
        <v>#REF!</v>
      </c>
      <c r="N65" s="8" t="e">
        <f>ROUND((B65*#REF!),2)</f>
        <v>#REF!</v>
      </c>
      <c r="O65" s="9" t="e">
        <f t="shared" si="2"/>
        <v>#REF!</v>
      </c>
      <c r="P65" s="9" t="e">
        <f t="shared" si="5"/>
        <v>#REF!</v>
      </c>
      <c r="Q65" s="9" t="e">
        <f t="shared" si="5"/>
        <v>#REF!</v>
      </c>
      <c r="R65" s="9" t="e">
        <f t="shared" si="3"/>
        <v>#REF!</v>
      </c>
      <c r="S65" s="10">
        <f>'[2]20-21FT'!K77</f>
        <v>687168</v>
      </c>
      <c r="T65" s="9">
        <f t="shared" si="4"/>
        <v>0</v>
      </c>
      <c r="U65" t="str">
        <f t="shared" si="1"/>
        <v>True</v>
      </c>
    </row>
    <row r="66" spans="1:21" x14ac:dyDescent="0.25">
      <c r="A66" s="54" t="str">
        <f>'[1]18-20FT'!A78</f>
        <v>NORTHAMPTON</v>
      </c>
      <c r="B66" s="55">
        <v>401982</v>
      </c>
      <c r="C66" s="56">
        <v>107676.32</v>
      </c>
      <c r="D66" s="57">
        <v>294305.68</v>
      </c>
      <c r="E66" s="58"/>
      <c r="F66" s="59">
        <v>401982</v>
      </c>
      <c r="G66" s="60" t="s">
        <v>64</v>
      </c>
      <c r="H66" s="61" t="s">
        <v>3</v>
      </c>
      <c r="L66" t="str">
        <f>'[1]18-20FT'!A78</f>
        <v>NORTHAMPTON</v>
      </c>
      <c r="M66" s="8" t="e">
        <f>ROUND((B66*#REF!),2)</f>
        <v>#REF!</v>
      </c>
      <c r="N66" s="8" t="e">
        <f>ROUND((B66*#REF!),2)</f>
        <v>#REF!</v>
      </c>
      <c r="O66" s="9" t="e">
        <f t="shared" si="2"/>
        <v>#REF!</v>
      </c>
      <c r="P66" s="9" t="e">
        <f t="shared" si="5"/>
        <v>#REF!</v>
      </c>
      <c r="Q66" s="9" t="e">
        <f t="shared" si="5"/>
        <v>#REF!</v>
      </c>
      <c r="R66" s="9" t="e">
        <f t="shared" si="3"/>
        <v>#REF!</v>
      </c>
      <c r="S66" s="10">
        <f>'[2]20-21FT'!K78</f>
        <v>401982</v>
      </c>
      <c r="T66" s="9">
        <f t="shared" si="4"/>
        <v>0</v>
      </c>
      <c r="U66" t="str">
        <f t="shared" si="1"/>
        <v>True</v>
      </c>
    </row>
    <row r="67" spans="1:21" x14ac:dyDescent="0.25">
      <c r="A67" s="54" t="str">
        <f>'[1]18-20FT'!A79</f>
        <v>NORTHUMBERLAND</v>
      </c>
      <c r="B67" s="55">
        <v>307047</v>
      </c>
      <c r="C67" s="56">
        <v>82246.69</v>
      </c>
      <c r="D67" s="57">
        <v>224800.31</v>
      </c>
      <c r="E67" s="58"/>
      <c r="F67" s="59">
        <v>307047</v>
      </c>
      <c r="G67" s="60" t="s">
        <v>65</v>
      </c>
      <c r="H67" s="61" t="s">
        <v>3</v>
      </c>
      <c r="L67" t="str">
        <f>'[1]18-20FT'!A79</f>
        <v>NORTHUMBERLAND</v>
      </c>
      <c r="M67" s="8" t="e">
        <f>ROUND((B67*#REF!),2)</f>
        <v>#REF!</v>
      </c>
      <c r="N67" s="8" t="e">
        <f>ROUND((B67*#REF!),2)</f>
        <v>#REF!</v>
      </c>
      <c r="O67" s="9" t="e">
        <f t="shared" si="2"/>
        <v>#REF!</v>
      </c>
      <c r="P67" s="9" t="e">
        <f t="shared" si="5"/>
        <v>#REF!</v>
      </c>
      <c r="Q67" s="9" t="e">
        <f t="shared" si="5"/>
        <v>#REF!</v>
      </c>
      <c r="R67" s="9" t="e">
        <f t="shared" si="3"/>
        <v>#REF!</v>
      </c>
      <c r="S67" s="10">
        <f>'[2]20-21FT'!K79</f>
        <v>307047</v>
      </c>
      <c r="T67" s="9">
        <f t="shared" si="4"/>
        <v>0</v>
      </c>
      <c r="U67" t="str">
        <f t="shared" si="1"/>
        <v>True</v>
      </c>
    </row>
    <row r="68" spans="1:21" x14ac:dyDescent="0.25">
      <c r="A68" s="54" t="str">
        <f>'[1]18-20FT'!A80</f>
        <v>NOTTOWAY</v>
      </c>
      <c r="B68" s="55">
        <v>605460</v>
      </c>
      <c r="C68" s="56">
        <v>162180.65</v>
      </c>
      <c r="D68" s="57">
        <v>443279.35</v>
      </c>
      <c r="E68" s="58"/>
      <c r="F68" s="59">
        <v>605460</v>
      </c>
      <c r="G68" s="60" t="s">
        <v>66</v>
      </c>
      <c r="H68" s="61" t="s">
        <v>3</v>
      </c>
      <c r="L68" t="str">
        <f>'[1]18-20FT'!A80</f>
        <v>NOTTOWAY</v>
      </c>
      <c r="M68" s="8" t="e">
        <f>ROUND((B68*#REF!),2)</f>
        <v>#REF!</v>
      </c>
      <c r="N68" s="8" t="e">
        <f>ROUND((B68*#REF!),2)</f>
        <v>#REF!</v>
      </c>
      <c r="O68" s="9" t="e">
        <f t="shared" si="2"/>
        <v>#REF!</v>
      </c>
      <c r="P68" s="9" t="e">
        <f t="shared" si="5"/>
        <v>#REF!</v>
      </c>
      <c r="Q68" s="9" t="e">
        <f t="shared" si="5"/>
        <v>#REF!</v>
      </c>
      <c r="R68" s="9" t="e">
        <f t="shared" si="3"/>
        <v>#REF!</v>
      </c>
      <c r="S68" s="10">
        <f>'[2]20-21FT'!K80</f>
        <v>605460</v>
      </c>
      <c r="T68" s="9">
        <f t="shared" si="4"/>
        <v>0</v>
      </c>
      <c r="U68" t="str">
        <f t="shared" si="1"/>
        <v>True</v>
      </c>
    </row>
    <row r="69" spans="1:21" x14ac:dyDescent="0.25">
      <c r="A69" s="54" t="str">
        <f>'[1]18-20FT'!A81</f>
        <v>ORANGE</v>
      </c>
      <c r="B69" s="55">
        <v>1081628</v>
      </c>
      <c r="C69" s="56">
        <v>289728.69</v>
      </c>
      <c r="D69" s="57">
        <v>791899.31</v>
      </c>
      <c r="E69" s="58"/>
      <c r="F69" s="59">
        <v>1081628</v>
      </c>
      <c r="G69" s="60" t="s">
        <v>67</v>
      </c>
      <c r="H69" s="61" t="s">
        <v>3</v>
      </c>
      <c r="L69" t="str">
        <f>'[1]18-20FT'!A81</f>
        <v>ORANGE</v>
      </c>
      <c r="M69" s="8" t="e">
        <f>ROUND((B69*#REF!),2)</f>
        <v>#REF!</v>
      </c>
      <c r="N69" s="8" t="e">
        <f>ROUND((B69*#REF!),2)</f>
        <v>#REF!</v>
      </c>
      <c r="O69" s="9" t="e">
        <f t="shared" si="2"/>
        <v>#REF!</v>
      </c>
      <c r="P69" s="9" t="e">
        <f t="shared" ref="P69:Q98" si="6">+M69-C69</f>
        <v>#REF!</v>
      </c>
      <c r="Q69" s="9" t="e">
        <f t="shared" si="6"/>
        <v>#REF!</v>
      </c>
      <c r="R69" s="9" t="e">
        <f t="shared" si="3"/>
        <v>#REF!</v>
      </c>
      <c r="S69" s="10">
        <f>'[2]20-21FT'!K81</f>
        <v>1081628</v>
      </c>
      <c r="T69" s="9">
        <f t="shared" si="4"/>
        <v>0</v>
      </c>
      <c r="U69" t="str">
        <f t="shared" ref="U69:U132" si="7">IF(L69=A69, "True")</f>
        <v>True</v>
      </c>
    </row>
    <row r="70" spans="1:21" x14ac:dyDescent="0.25">
      <c r="A70" s="54" t="str">
        <f>'[1]18-20FT'!A82</f>
        <v>PAGE</v>
      </c>
      <c r="B70" s="55">
        <v>722578</v>
      </c>
      <c r="C70" s="56">
        <v>193552.29</v>
      </c>
      <c r="D70" s="57">
        <v>529025.71</v>
      </c>
      <c r="E70" s="58"/>
      <c r="F70" s="59">
        <v>722578</v>
      </c>
      <c r="G70" s="60" t="s">
        <v>68</v>
      </c>
      <c r="H70" s="61" t="s">
        <v>3</v>
      </c>
      <c r="L70" t="str">
        <f>'[1]18-20FT'!A82</f>
        <v>PAGE</v>
      </c>
      <c r="M70" s="8" t="e">
        <f>ROUND((B70*#REF!),2)</f>
        <v>#REF!</v>
      </c>
      <c r="N70" s="8" t="e">
        <f>ROUND((B70*#REF!),2)</f>
        <v>#REF!</v>
      </c>
      <c r="O70" s="9" t="e">
        <f t="shared" ref="O70:O133" si="8">+N70+M70</f>
        <v>#REF!</v>
      </c>
      <c r="P70" s="9" t="e">
        <f t="shared" si="6"/>
        <v>#REF!</v>
      </c>
      <c r="Q70" s="9" t="e">
        <f t="shared" si="6"/>
        <v>#REF!</v>
      </c>
      <c r="R70" s="9" t="e">
        <f t="shared" ref="R70:R133" si="9">+O70-B70</f>
        <v>#REF!</v>
      </c>
      <c r="S70" s="10">
        <f>'[2]20-21FT'!K82</f>
        <v>722578</v>
      </c>
      <c r="T70" s="9">
        <f t="shared" ref="T70:T133" si="10">+S70-B70</f>
        <v>0</v>
      </c>
      <c r="U70" t="str">
        <f t="shared" si="7"/>
        <v>True</v>
      </c>
    </row>
    <row r="71" spans="1:21" x14ac:dyDescent="0.25">
      <c r="A71" s="54" t="str">
        <f>'[1]18-20FT'!A83</f>
        <v>PATRICK</v>
      </c>
      <c r="B71" s="55">
        <v>567115</v>
      </c>
      <c r="C71" s="56">
        <v>151909.42000000001</v>
      </c>
      <c r="D71" s="57">
        <v>415205.58</v>
      </c>
      <c r="E71" s="58"/>
      <c r="F71" s="59">
        <v>567115</v>
      </c>
      <c r="G71" s="60" t="s">
        <v>69</v>
      </c>
      <c r="H71" s="61" t="s">
        <v>3</v>
      </c>
      <c r="L71" t="str">
        <f>'[1]18-20FT'!A83</f>
        <v>PATRICK</v>
      </c>
      <c r="M71" s="8" t="e">
        <f>ROUND((B71*#REF!),2)</f>
        <v>#REF!</v>
      </c>
      <c r="N71" s="8" t="e">
        <f>ROUND((B71*#REF!),2)</f>
        <v>#REF!</v>
      </c>
      <c r="O71" s="9" t="e">
        <f t="shared" si="8"/>
        <v>#REF!</v>
      </c>
      <c r="P71" s="9" t="e">
        <f t="shared" si="6"/>
        <v>#REF!</v>
      </c>
      <c r="Q71" s="9" t="e">
        <f t="shared" si="6"/>
        <v>#REF!</v>
      </c>
      <c r="R71" s="9" t="e">
        <f t="shared" si="9"/>
        <v>#REF!</v>
      </c>
      <c r="S71" s="10">
        <f>'[2]20-21FT'!K83</f>
        <v>567115</v>
      </c>
      <c r="T71" s="9">
        <f t="shared" si="10"/>
        <v>0</v>
      </c>
      <c r="U71" t="str">
        <f t="shared" si="7"/>
        <v>True</v>
      </c>
    </row>
    <row r="72" spans="1:21" x14ac:dyDescent="0.25">
      <c r="A72" s="54" t="str">
        <f>'[1]18-20FT'!A84</f>
        <v>PITTSYLVANIA</v>
      </c>
      <c r="B72" s="55">
        <v>1935119</v>
      </c>
      <c r="C72" s="56">
        <v>518347.8</v>
      </c>
      <c r="D72" s="57">
        <v>1416771.2</v>
      </c>
      <c r="E72" s="58"/>
      <c r="F72" s="59">
        <v>1935119</v>
      </c>
      <c r="G72" s="60" t="s">
        <v>70</v>
      </c>
      <c r="H72" s="61" t="s">
        <v>3</v>
      </c>
      <c r="L72" t="str">
        <f>'[1]18-20FT'!A84</f>
        <v>PITTSYLVANIA</v>
      </c>
      <c r="M72" s="8" t="e">
        <f>ROUND((B72*#REF!),2)</f>
        <v>#REF!</v>
      </c>
      <c r="N72" s="8" t="e">
        <f>ROUND((B72*#REF!),2)</f>
        <v>#REF!</v>
      </c>
      <c r="O72" s="9" t="e">
        <f t="shared" si="8"/>
        <v>#REF!</v>
      </c>
      <c r="P72" s="9" t="e">
        <f t="shared" si="6"/>
        <v>#REF!</v>
      </c>
      <c r="Q72" s="9" t="e">
        <f t="shared" si="6"/>
        <v>#REF!</v>
      </c>
      <c r="R72" s="9" t="e">
        <f t="shared" si="9"/>
        <v>#REF!</v>
      </c>
      <c r="S72" s="10">
        <f>'[2]20-21FT'!K84</f>
        <v>1935119</v>
      </c>
      <c r="T72" s="9">
        <f t="shared" si="10"/>
        <v>0</v>
      </c>
      <c r="U72" t="str">
        <f t="shared" si="7"/>
        <v>True</v>
      </c>
    </row>
    <row r="73" spans="1:21" x14ac:dyDescent="0.25">
      <c r="A73" s="54" t="str">
        <f>'[1]18-20FT'!A85</f>
        <v>POWHATAN</v>
      </c>
      <c r="B73" s="55">
        <v>806446</v>
      </c>
      <c r="C73" s="56">
        <v>216017.47</v>
      </c>
      <c r="D73" s="57">
        <v>590428.53</v>
      </c>
      <c r="E73" s="58"/>
      <c r="F73" s="59">
        <v>806446</v>
      </c>
      <c r="G73" s="60" t="s">
        <v>71</v>
      </c>
      <c r="H73" s="61" t="s">
        <v>3</v>
      </c>
      <c r="L73" t="str">
        <f>'[1]18-20FT'!A85</f>
        <v>POWHATAN</v>
      </c>
      <c r="M73" s="8" t="e">
        <f>ROUND((B73*#REF!),2)</f>
        <v>#REF!</v>
      </c>
      <c r="N73" s="8" t="e">
        <f>ROUND((B73*#REF!),2)</f>
        <v>#REF!</v>
      </c>
      <c r="O73" s="9" t="e">
        <f t="shared" si="8"/>
        <v>#REF!</v>
      </c>
      <c r="P73" s="9" t="e">
        <f t="shared" si="6"/>
        <v>#REF!</v>
      </c>
      <c r="Q73" s="9" t="e">
        <f t="shared" si="6"/>
        <v>#REF!</v>
      </c>
      <c r="R73" s="9" t="e">
        <f t="shared" si="9"/>
        <v>#REF!</v>
      </c>
      <c r="S73" s="10">
        <f>'[2]20-21FT'!K85</f>
        <v>806446</v>
      </c>
      <c r="T73" s="9">
        <f t="shared" si="10"/>
        <v>0</v>
      </c>
      <c r="U73" t="str">
        <f t="shared" si="7"/>
        <v>True</v>
      </c>
    </row>
    <row r="74" spans="1:21" x14ac:dyDescent="0.25">
      <c r="A74" s="54" t="str">
        <f>'[1]18-20FT'!A86</f>
        <v>PRINCE EDWARD</v>
      </c>
      <c r="B74" s="55">
        <v>664943</v>
      </c>
      <c r="C74" s="56">
        <v>178113.98</v>
      </c>
      <c r="D74" s="57">
        <v>486829.02</v>
      </c>
      <c r="E74" s="58"/>
      <c r="F74" s="59">
        <v>664943</v>
      </c>
      <c r="G74" s="60" t="s">
        <v>72</v>
      </c>
      <c r="H74" s="61" t="s">
        <v>3</v>
      </c>
      <c r="L74" t="str">
        <f>'[1]18-20FT'!A86</f>
        <v>PRINCE EDWARD</v>
      </c>
      <c r="M74" s="8" t="e">
        <f>ROUND((B74*#REF!),2)</f>
        <v>#REF!</v>
      </c>
      <c r="N74" s="8" t="e">
        <f>ROUND((B74*#REF!),2)</f>
        <v>#REF!</v>
      </c>
      <c r="O74" s="9" t="e">
        <f t="shared" si="8"/>
        <v>#REF!</v>
      </c>
      <c r="P74" s="9" t="e">
        <f t="shared" si="6"/>
        <v>#REF!</v>
      </c>
      <c r="Q74" s="9" t="e">
        <f t="shared" si="6"/>
        <v>#REF!</v>
      </c>
      <c r="R74" s="9" t="e">
        <f t="shared" si="9"/>
        <v>#REF!</v>
      </c>
      <c r="S74" s="10">
        <f>'[2]20-21FT'!K86</f>
        <v>664943</v>
      </c>
      <c r="T74" s="9">
        <f t="shared" si="10"/>
        <v>0</v>
      </c>
      <c r="U74" t="str">
        <f t="shared" si="7"/>
        <v>True</v>
      </c>
    </row>
    <row r="75" spans="1:21" x14ac:dyDescent="0.25">
      <c r="A75" s="54" t="str">
        <f>'[1]18-20FT'!A87</f>
        <v>PRINCE GEORGE</v>
      </c>
      <c r="B75" s="55">
        <v>1140271</v>
      </c>
      <c r="C75" s="56">
        <v>305437.01</v>
      </c>
      <c r="D75" s="57">
        <v>834833.99</v>
      </c>
      <c r="E75" s="58"/>
      <c r="F75" s="59">
        <v>1140271</v>
      </c>
      <c r="G75" s="60" t="s">
        <v>73</v>
      </c>
      <c r="H75" s="61" t="s">
        <v>3</v>
      </c>
      <c r="L75" t="str">
        <f>'[1]18-20FT'!A87</f>
        <v>PRINCE GEORGE</v>
      </c>
      <c r="M75" s="8" t="e">
        <f>ROUND((B75*#REF!),2)</f>
        <v>#REF!</v>
      </c>
      <c r="N75" s="8" t="e">
        <f>ROUND((B75*#REF!),2)</f>
        <v>#REF!</v>
      </c>
      <c r="O75" s="9" t="e">
        <f t="shared" si="8"/>
        <v>#REF!</v>
      </c>
      <c r="P75" s="9" t="e">
        <f t="shared" si="6"/>
        <v>#REF!</v>
      </c>
      <c r="Q75" s="9" t="e">
        <f t="shared" si="6"/>
        <v>#REF!</v>
      </c>
      <c r="R75" s="9" t="e">
        <f t="shared" si="9"/>
        <v>#REF!</v>
      </c>
      <c r="S75" s="10">
        <f>'[2]20-21FT'!K87</f>
        <v>1140271</v>
      </c>
      <c r="T75" s="9">
        <f t="shared" si="10"/>
        <v>0</v>
      </c>
      <c r="U75" t="str">
        <f t="shared" si="7"/>
        <v>True</v>
      </c>
    </row>
    <row r="76" spans="1:21" x14ac:dyDescent="0.25">
      <c r="A76" s="54" t="str">
        <f>'[1]18-20FT'!A88</f>
        <v>PRINCE WILLIAM</v>
      </c>
      <c r="B76" s="55">
        <v>16202127</v>
      </c>
      <c r="C76" s="56">
        <v>4339958.9000000004</v>
      </c>
      <c r="D76" s="57">
        <v>11862168.1</v>
      </c>
      <c r="E76" s="58">
        <v>-2386730.85</v>
      </c>
      <c r="F76" s="59">
        <v>13815396.15</v>
      </c>
      <c r="G76" s="60" t="s">
        <v>74</v>
      </c>
      <c r="H76" s="61" t="s">
        <v>3</v>
      </c>
      <c r="L76" t="str">
        <f>'[1]18-20FT'!A88</f>
        <v>PRINCE WILLIAM</v>
      </c>
      <c r="M76" s="8" t="e">
        <f>ROUND((B76*#REF!),2)</f>
        <v>#REF!</v>
      </c>
      <c r="N76" s="8" t="e">
        <f>ROUND((B76*#REF!),2)</f>
        <v>#REF!</v>
      </c>
      <c r="O76" s="9" t="e">
        <f t="shared" si="8"/>
        <v>#REF!</v>
      </c>
      <c r="P76" s="9" t="e">
        <f t="shared" si="6"/>
        <v>#REF!</v>
      </c>
      <c r="Q76" s="9" t="e">
        <f t="shared" si="6"/>
        <v>#REF!</v>
      </c>
      <c r="R76" s="9" t="e">
        <f t="shared" si="9"/>
        <v>#REF!</v>
      </c>
      <c r="S76" s="10">
        <f>'[2]20-21FT'!K88</f>
        <v>16202127</v>
      </c>
      <c r="T76" s="9">
        <f t="shared" si="10"/>
        <v>0</v>
      </c>
      <c r="U76" t="str">
        <f t="shared" si="7"/>
        <v>True</v>
      </c>
    </row>
    <row r="77" spans="1:21" x14ac:dyDescent="0.25">
      <c r="A77" s="54" t="str">
        <f>'[1]18-20FT'!A89</f>
        <v>PULASKI</v>
      </c>
      <c r="B77" s="55">
        <v>1079072</v>
      </c>
      <c r="C77" s="56">
        <v>289044.03000000003</v>
      </c>
      <c r="D77" s="57">
        <v>790027.97</v>
      </c>
      <c r="E77" s="58"/>
      <c r="F77" s="59">
        <v>1079072</v>
      </c>
      <c r="G77" s="60" t="s">
        <v>75</v>
      </c>
      <c r="H77" s="61" t="s">
        <v>3</v>
      </c>
      <c r="L77" t="str">
        <f>'[1]18-20FT'!A89</f>
        <v>PULASKI</v>
      </c>
      <c r="M77" s="8" t="e">
        <f>ROUND((B77*#REF!),2)</f>
        <v>#REF!</v>
      </c>
      <c r="N77" s="8" t="e">
        <f>ROUND((B77*#REF!),2)</f>
        <v>#REF!</v>
      </c>
      <c r="O77" s="9" t="e">
        <f t="shared" si="8"/>
        <v>#REF!</v>
      </c>
      <c r="P77" s="9" t="e">
        <f t="shared" si="6"/>
        <v>#REF!</v>
      </c>
      <c r="Q77" s="9" t="e">
        <f t="shared" si="6"/>
        <v>#REF!</v>
      </c>
      <c r="R77" s="9" t="e">
        <f t="shared" si="9"/>
        <v>#REF!</v>
      </c>
      <c r="S77" s="10">
        <f>'[2]20-21FT'!K89</f>
        <v>1079072</v>
      </c>
      <c r="T77" s="9">
        <f t="shared" si="10"/>
        <v>0</v>
      </c>
      <c r="U77" t="str">
        <f t="shared" si="7"/>
        <v>True</v>
      </c>
    </row>
    <row r="78" spans="1:21" x14ac:dyDescent="0.25">
      <c r="A78" s="54" t="str">
        <f>'[1]18-20FT'!A90</f>
        <v>RAPPAHANNOCK</v>
      </c>
      <c r="B78" s="55">
        <v>222676</v>
      </c>
      <c r="C78" s="56">
        <v>59646.78</v>
      </c>
      <c r="D78" s="57">
        <v>163029.22</v>
      </c>
      <c r="E78" s="58"/>
      <c r="F78" s="59">
        <v>222676</v>
      </c>
      <c r="G78" s="60" t="s">
        <v>76</v>
      </c>
      <c r="H78" s="61" t="s">
        <v>3</v>
      </c>
      <c r="L78" t="str">
        <f>'[1]18-20FT'!A90</f>
        <v>RAPPAHANNOCK</v>
      </c>
      <c r="M78" s="8" t="e">
        <f>ROUND((B78*#REF!),2)</f>
        <v>#REF!</v>
      </c>
      <c r="N78" s="8" t="e">
        <f>ROUND((B78*#REF!),2)</f>
        <v>#REF!</v>
      </c>
      <c r="O78" s="9" t="e">
        <f t="shared" si="8"/>
        <v>#REF!</v>
      </c>
      <c r="P78" s="9" t="e">
        <f t="shared" si="6"/>
        <v>#REF!</v>
      </c>
      <c r="Q78" s="9" t="e">
        <f t="shared" si="6"/>
        <v>#REF!</v>
      </c>
      <c r="R78" s="9" t="e">
        <f t="shared" si="9"/>
        <v>#REF!</v>
      </c>
      <c r="S78" s="10">
        <f>'[2]20-21FT'!K90</f>
        <v>222676</v>
      </c>
      <c r="T78" s="9">
        <f t="shared" si="10"/>
        <v>0</v>
      </c>
      <c r="U78" t="str">
        <f t="shared" si="7"/>
        <v>True</v>
      </c>
    </row>
    <row r="79" spans="1:21" x14ac:dyDescent="0.25">
      <c r="A79" s="54" t="str">
        <f>'[1]18-20FT'!A91</f>
        <v>RICHMOND COUNTY</v>
      </c>
      <c r="B79" s="55">
        <v>250228</v>
      </c>
      <c r="C79" s="56">
        <v>67026.95</v>
      </c>
      <c r="D79" s="57">
        <v>183201.05</v>
      </c>
      <c r="E79" s="58"/>
      <c r="F79" s="59">
        <v>250228</v>
      </c>
      <c r="G79" s="60" t="s">
        <v>77</v>
      </c>
      <c r="H79" s="61" t="s">
        <v>3</v>
      </c>
      <c r="L79" t="str">
        <f>'[1]18-20FT'!A91</f>
        <v>RICHMOND COUNTY</v>
      </c>
      <c r="M79" s="8" t="e">
        <f>ROUND((B79*#REF!),2)</f>
        <v>#REF!</v>
      </c>
      <c r="N79" s="8" t="e">
        <f>ROUND((B79*#REF!),2)</f>
        <v>#REF!</v>
      </c>
      <c r="O79" s="9" t="e">
        <f t="shared" si="8"/>
        <v>#REF!</v>
      </c>
      <c r="P79" s="9" t="e">
        <f t="shared" si="6"/>
        <v>#REF!</v>
      </c>
      <c r="Q79" s="9" t="e">
        <f t="shared" si="6"/>
        <v>#REF!</v>
      </c>
      <c r="R79" s="9" t="e">
        <f t="shared" si="9"/>
        <v>#REF!</v>
      </c>
      <c r="S79" s="10">
        <f>'[2]20-21FT'!K91</f>
        <v>250228</v>
      </c>
      <c r="T79" s="9">
        <f t="shared" si="10"/>
        <v>0</v>
      </c>
      <c r="U79" t="str">
        <f t="shared" si="7"/>
        <v>True</v>
      </c>
    </row>
    <row r="80" spans="1:21" x14ac:dyDescent="0.25">
      <c r="A80" s="54" t="str">
        <f>'[1]18-20FT'!A92</f>
        <v>ROANOKE COUNTY</v>
      </c>
      <c r="B80" s="55">
        <v>3170051</v>
      </c>
      <c r="C80" s="56">
        <v>849141.05</v>
      </c>
      <c r="D80" s="57">
        <v>2320909.9500000002</v>
      </c>
      <c r="E80" s="58"/>
      <c r="F80" s="59">
        <v>3170051</v>
      </c>
      <c r="G80" s="60" t="s">
        <v>78</v>
      </c>
      <c r="H80" s="61" t="s">
        <v>3</v>
      </c>
      <c r="L80" t="str">
        <f>'[1]18-20FT'!A92</f>
        <v>ROANOKE COUNTY</v>
      </c>
      <c r="M80" s="8" t="e">
        <f>ROUND((B80*#REF!),2)</f>
        <v>#REF!</v>
      </c>
      <c r="N80" s="8" t="e">
        <f>ROUND((B80*#REF!),2)</f>
        <v>#REF!</v>
      </c>
      <c r="O80" s="9" t="e">
        <f t="shared" si="8"/>
        <v>#REF!</v>
      </c>
      <c r="P80" s="9" t="e">
        <f t="shared" si="6"/>
        <v>#REF!</v>
      </c>
      <c r="Q80" s="9" t="e">
        <f t="shared" si="6"/>
        <v>#REF!</v>
      </c>
      <c r="R80" s="9" t="e">
        <f t="shared" si="9"/>
        <v>#REF!</v>
      </c>
      <c r="S80" s="10">
        <f>'[2]20-21FT'!K92</f>
        <v>3170051</v>
      </c>
      <c r="T80" s="9">
        <f t="shared" si="10"/>
        <v>0</v>
      </c>
      <c r="U80" t="str">
        <f t="shared" si="7"/>
        <v>True</v>
      </c>
    </row>
    <row r="81" spans="1:21" x14ac:dyDescent="0.25">
      <c r="A81" s="54" t="str">
        <f>'[1]18-20FT'!A93</f>
        <v>ROCKBRIDGE</v>
      </c>
      <c r="B81" s="55">
        <v>689604</v>
      </c>
      <c r="C81" s="56">
        <v>184719.76</v>
      </c>
      <c r="D81" s="57">
        <v>504884.24</v>
      </c>
      <c r="E81" s="58"/>
      <c r="F81" s="59">
        <v>689604</v>
      </c>
      <c r="G81" s="60" t="s">
        <v>79</v>
      </c>
      <c r="H81" s="61" t="s">
        <v>3</v>
      </c>
      <c r="L81" t="str">
        <f>'[1]18-20FT'!A93</f>
        <v>ROCKBRIDGE</v>
      </c>
      <c r="M81" s="8" t="e">
        <f>ROUND((B81*#REF!),2)</f>
        <v>#REF!</v>
      </c>
      <c r="N81" s="8" t="e">
        <f>ROUND((B81*#REF!),2)</f>
        <v>#REF!</v>
      </c>
      <c r="O81" s="9" t="e">
        <f t="shared" si="8"/>
        <v>#REF!</v>
      </c>
      <c r="P81" s="9" t="e">
        <f t="shared" si="6"/>
        <v>#REF!</v>
      </c>
      <c r="Q81" s="9" t="e">
        <f t="shared" si="6"/>
        <v>#REF!</v>
      </c>
      <c r="R81" s="9" t="e">
        <f t="shared" si="9"/>
        <v>#REF!</v>
      </c>
      <c r="S81" s="10">
        <f>'[2]20-21FT'!K93</f>
        <v>689604</v>
      </c>
      <c r="T81" s="9">
        <f t="shared" si="10"/>
        <v>0</v>
      </c>
      <c r="U81" t="str">
        <f t="shared" si="7"/>
        <v>True</v>
      </c>
    </row>
    <row r="82" spans="1:21" x14ac:dyDescent="0.25">
      <c r="A82" s="54" t="str">
        <f>'[1]18-20FT'!A94</f>
        <v>ROCKINGHAM</v>
      </c>
      <c r="B82" s="55">
        <v>2553045</v>
      </c>
      <c r="C82" s="56">
        <v>683867.64</v>
      </c>
      <c r="D82" s="57">
        <v>1869177.36</v>
      </c>
      <c r="E82" s="58"/>
      <c r="F82" s="59">
        <v>2553045</v>
      </c>
      <c r="G82" s="60" t="s">
        <v>80</v>
      </c>
      <c r="H82" s="61" t="s">
        <v>3</v>
      </c>
      <c r="L82" t="str">
        <f>'[1]18-20FT'!A94</f>
        <v>ROCKINGHAM</v>
      </c>
      <c r="M82" s="8" t="e">
        <f>ROUND((B82*#REF!),2)</f>
        <v>#REF!</v>
      </c>
      <c r="N82" s="8" t="e">
        <f>ROUND((B82*#REF!),2)</f>
        <v>#REF!</v>
      </c>
      <c r="O82" s="9" t="e">
        <f t="shared" si="8"/>
        <v>#REF!</v>
      </c>
      <c r="P82" s="9" t="e">
        <f t="shared" si="6"/>
        <v>#REF!</v>
      </c>
      <c r="Q82" s="9" t="e">
        <f t="shared" si="6"/>
        <v>#REF!</v>
      </c>
      <c r="R82" s="9" t="e">
        <f t="shared" si="9"/>
        <v>#REF!</v>
      </c>
      <c r="S82" s="10">
        <f>'[2]20-21FT'!K94</f>
        <v>2553045</v>
      </c>
      <c r="T82" s="9">
        <f t="shared" si="10"/>
        <v>0</v>
      </c>
      <c r="U82" t="str">
        <f t="shared" si="7"/>
        <v>True</v>
      </c>
    </row>
    <row r="83" spans="1:21" x14ac:dyDescent="0.25">
      <c r="A83" s="54" t="str">
        <f>'[1]18-20FT'!A95</f>
        <v>RUSSELL</v>
      </c>
      <c r="B83" s="55">
        <v>946256</v>
      </c>
      <c r="C83" s="56">
        <v>253467.47</v>
      </c>
      <c r="D83" s="57">
        <v>692788.53</v>
      </c>
      <c r="E83" s="58"/>
      <c r="F83" s="59">
        <v>946256</v>
      </c>
      <c r="G83" s="60" t="s">
        <v>81</v>
      </c>
      <c r="H83" s="61" t="s">
        <v>3</v>
      </c>
      <c r="L83" t="str">
        <f>'[1]18-20FT'!A95</f>
        <v>RUSSELL</v>
      </c>
      <c r="M83" s="8" t="e">
        <f>ROUND((B83*#REF!),2)</f>
        <v>#REF!</v>
      </c>
      <c r="N83" s="8" t="e">
        <f>ROUND((B83*#REF!),2)</f>
        <v>#REF!</v>
      </c>
      <c r="O83" s="9" t="e">
        <f t="shared" si="8"/>
        <v>#REF!</v>
      </c>
      <c r="P83" s="9" t="e">
        <f t="shared" si="6"/>
        <v>#REF!</v>
      </c>
      <c r="Q83" s="9" t="e">
        <f t="shared" si="6"/>
        <v>#REF!</v>
      </c>
      <c r="R83" s="9" t="e">
        <f t="shared" si="9"/>
        <v>#REF!</v>
      </c>
      <c r="S83" s="10">
        <f>'[2]20-21FT'!K95</f>
        <v>946256</v>
      </c>
      <c r="T83" s="9">
        <f t="shared" si="10"/>
        <v>0</v>
      </c>
      <c r="U83" t="str">
        <f t="shared" si="7"/>
        <v>True</v>
      </c>
    </row>
    <row r="84" spans="1:21" x14ac:dyDescent="0.25">
      <c r="A84" s="54" t="str">
        <f>'[1]18-20FT'!A96</f>
        <v>SCOTT</v>
      </c>
      <c r="B84" s="55">
        <v>807446</v>
      </c>
      <c r="C84" s="56">
        <v>216285.33</v>
      </c>
      <c r="D84" s="57">
        <v>591160.67000000004</v>
      </c>
      <c r="E84" s="58"/>
      <c r="F84" s="59">
        <v>807446</v>
      </c>
      <c r="G84" s="60" t="s">
        <v>82</v>
      </c>
      <c r="H84" s="61" t="s">
        <v>3</v>
      </c>
      <c r="L84" t="str">
        <f>'[1]18-20FT'!A96</f>
        <v>SCOTT</v>
      </c>
      <c r="M84" s="8" t="e">
        <f>ROUND((B84*#REF!),2)</f>
        <v>#REF!</v>
      </c>
      <c r="N84" s="8" t="e">
        <f>ROUND((B84*#REF!),2)</f>
        <v>#REF!</v>
      </c>
      <c r="O84" s="9" t="e">
        <f t="shared" si="8"/>
        <v>#REF!</v>
      </c>
      <c r="P84" s="9" t="e">
        <f t="shared" si="6"/>
        <v>#REF!</v>
      </c>
      <c r="Q84" s="9" t="e">
        <f t="shared" si="6"/>
        <v>#REF!</v>
      </c>
      <c r="R84" s="9" t="e">
        <f t="shared" si="9"/>
        <v>#REF!</v>
      </c>
      <c r="S84" s="10">
        <f>'[2]20-21FT'!K96</f>
        <v>807446</v>
      </c>
      <c r="T84" s="9">
        <f t="shared" si="10"/>
        <v>0</v>
      </c>
      <c r="U84" t="str">
        <f t="shared" si="7"/>
        <v>True</v>
      </c>
    </row>
    <row r="85" spans="1:21" x14ac:dyDescent="0.25">
      <c r="A85" s="54" t="str">
        <f>'[1]18-20FT'!A97</f>
        <v>SHENANDOAH</v>
      </c>
      <c r="B85" s="55">
        <v>1318791</v>
      </c>
      <c r="C85" s="56">
        <v>353256.01</v>
      </c>
      <c r="D85" s="57">
        <v>965534.99</v>
      </c>
      <c r="E85" s="58"/>
      <c r="F85" s="59">
        <v>1318791</v>
      </c>
      <c r="G85" s="60" t="s">
        <v>83</v>
      </c>
      <c r="H85" s="61" t="s">
        <v>3</v>
      </c>
      <c r="L85" t="str">
        <f>'[1]18-20FT'!A97</f>
        <v>SHENANDOAH</v>
      </c>
      <c r="M85" s="8" t="e">
        <f>ROUND((B85*#REF!),2)</f>
        <v>#REF!</v>
      </c>
      <c r="N85" s="8" t="e">
        <f>ROUND((B85*#REF!),2)</f>
        <v>#REF!</v>
      </c>
      <c r="O85" s="9" t="e">
        <f t="shared" si="8"/>
        <v>#REF!</v>
      </c>
      <c r="P85" s="9" t="e">
        <f t="shared" si="6"/>
        <v>#REF!</v>
      </c>
      <c r="Q85" s="9" t="e">
        <f t="shared" si="6"/>
        <v>#REF!</v>
      </c>
      <c r="R85" s="9" t="e">
        <f t="shared" si="9"/>
        <v>#REF!</v>
      </c>
      <c r="S85" s="10">
        <f>'[2]20-21FT'!K97</f>
        <v>1318791</v>
      </c>
      <c r="T85" s="9">
        <f t="shared" si="10"/>
        <v>0</v>
      </c>
      <c r="U85" t="str">
        <f t="shared" si="7"/>
        <v>True</v>
      </c>
    </row>
    <row r="86" spans="1:21" x14ac:dyDescent="0.25">
      <c r="A86" s="54" t="str">
        <f>'[1]18-20FT'!A98</f>
        <v>SMYTH</v>
      </c>
      <c r="B86" s="55">
        <v>1095480</v>
      </c>
      <c r="C86" s="56">
        <v>293439.14</v>
      </c>
      <c r="D86" s="57">
        <v>802040.86</v>
      </c>
      <c r="E86" s="58"/>
      <c r="F86" s="59">
        <v>1095480</v>
      </c>
      <c r="G86" s="60" t="s">
        <v>84</v>
      </c>
      <c r="H86" s="61" t="s">
        <v>3</v>
      </c>
      <c r="L86" t="str">
        <f>'[1]18-20FT'!A98</f>
        <v>SMYTH</v>
      </c>
      <c r="M86" s="8" t="e">
        <f>ROUND((B86*#REF!),2)</f>
        <v>#REF!</v>
      </c>
      <c r="N86" s="8" t="e">
        <f>ROUND((B86*#REF!),2)</f>
        <v>#REF!</v>
      </c>
      <c r="O86" s="9" t="e">
        <f t="shared" si="8"/>
        <v>#REF!</v>
      </c>
      <c r="P86" s="9" t="e">
        <f t="shared" si="6"/>
        <v>#REF!</v>
      </c>
      <c r="Q86" s="9" t="e">
        <f t="shared" si="6"/>
        <v>#REF!</v>
      </c>
      <c r="R86" s="9" t="e">
        <f t="shared" si="9"/>
        <v>#REF!</v>
      </c>
      <c r="S86" s="10">
        <f>'[2]20-21FT'!K98</f>
        <v>1095480</v>
      </c>
      <c r="T86" s="9">
        <f t="shared" si="10"/>
        <v>0</v>
      </c>
      <c r="U86" t="str">
        <f t="shared" si="7"/>
        <v>True</v>
      </c>
    </row>
    <row r="87" spans="1:21" x14ac:dyDescent="0.25">
      <c r="A87" s="54" t="str">
        <f>'[1]18-20FT'!A99</f>
        <v>SOUTHAMPTON</v>
      </c>
      <c r="B87" s="55">
        <v>582593</v>
      </c>
      <c r="C87" s="56">
        <v>156055.42000000001</v>
      </c>
      <c r="D87" s="57">
        <v>426537.58</v>
      </c>
      <c r="E87" s="58"/>
      <c r="F87" s="59">
        <v>582593</v>
      </c>
      <c r="G87" s="60" t="s">
        <v>85</v>
      </c>
      <c r="H87" s="61" t="s">
        <v>3</v>
      </c>
      <c r="L87" t="str">
        <f>'[1]18-20FT'!A99</f>
        <v>SOUTHAMPTON</v>
      </c>
      <c r="M87" s="8" t="e">
        <f>ROUND((B87*#REF!),2)</f>
        <v>#REF!</v>
      </c>
      <c r="N87" s="8" t="e">
        <f>ROUND((B87*#REF!),2)</f>
        <v>#REF!</v>
      </c>
      <c r="O87" s="9" t="e">
        <f t="shared" si="8"/>
        <v>#REF!</v>
      </c>
      <c r="P87" s="9" t="e">
        <f t="shared" si="6"/>
        <v>#REF!</v>
      </c>
      <c r="Q87" s="9" t="e">
        <f t="shared" si="6"/>
        <v>#REF!</v>
      </c>
      <c r="R87" s="9" t="e">
        <f t="shared" si="9"/>
        <v>#REF!</v>
      </c>
      <c r="S87" s="10">
        <f>'[2]20-21FT'!K99</f>
        <v>582593</v>
      </c>
      <c r="T87" s="9">
        <f t="shared" si="10"/>
        <v>0</v>
      </c>
      <c r="U87" t="str">
        <f t="shared" si="7"/>
        <v>True</v>
      </c>
    </row>
    <row r="88" spans="1:21" x14ac:dyDescent="0.25">
      <c r="A88" s="54" t="str">
        <f>'[1]18-20FT'!A100</f>
        <v>SPOTSYLVANIA</v>
      </c>
      <c r="B88" s="55">
        <v>4704623</v>
      </c>
      <c r="C88" s="56">
        <v>1260196.92</v>
      </c>
      <c r="D88" s="57">
        <v>3444426.08</v>
      </c>
      <c r="E88" s="58"/>
      <c r="F88" s="59">
        <v>4704623</v>
      </c>
      <c r="G88" s="60" t="s">
        <v>86</v>
      </c>
      <c r="H88" s="61" t="s">
        <v>3</v>
      </c>
      <c r="L88" t="str">
        <f>'[1]18-20FT'!A100</f>
        <v>SPOTSYLVANIA</v>
      </c>
      <c r="M88" s="8" t="e">
        <f>ROUND((B88*#REF!),2)</f>
        <v>#REF!</v>
      </c>
      <c r="N88" s="8" t="e">
        <f>ROUND((B88*#REF!),2)</f>
        <v>#REF!</v>
      </c>
      <c r="O88" s="9" t="e">
        <f t="shared" si="8"/>
        <v>#REF!</v>
      </c>
      <c r="P88" s="9" t="e">
        <f t="shared" si="6"/>
        <v>#REF!</v>
      </c>
      <c r="Q88" s="9" t="e">
        <f t="shared" si="6"/>
        <v>#REF!</v>
      </c>
      <c r="R88" s="9" t="e">
        <f t="shared" si="9"/>
        <v>#REF!</v>
      </c>
      <c r="S88" s="10">
        <f>'[2]20-21FT'!K100</f>
        <v>4704623</v>
      </c>
      <c r="T88" s="9">
        <f t="shared" si="10"/>
        <v>0</v>
      </c>
      <c r="U88" t="str">
        <f t="shared" si="7"/>
        <v>True</v>
      </c>
    </row>
    <row r="89" spans="1:21" x14ac:dyDescent="0.25">
      <c r="A89" s="54" t="str">
        <f>'[1]18-20FT'!A101</f>
        <v>STAFFORD</v>
      </c>
      <c r="B89" s="55">
        <v>5053631</v>
      </c>
      <c r="C89" s="56">
        <v>1353683.43</v>
      </c>
      <c r="D89" s="57">
        <v>3699947.57</v>
      </c>
      <c r="E89" s="58"/>
      <c r="F89" s="59">
        <v>5053631</v>
      </c>
      <c r="G89" s="60" t="s">
        <v>87</v>
      </c>
      <c r="H89" s="61" t="s">
        <v>3</v>
      </c>
      <c r="L89" t="str">
        <f>'[1]18-20FT'!A101</f>
        <v>STAFFORD</v>
      </c>
      <c r="M89" s="8" t="e">
        <f>ROUND((B89*#REF!),2)</f>
        <v>#REF!</v>
      </c>
      <c r="N89" s="8" t="e">
        <f>ROUND((B89*#REF!),2)</f>
        <v>#REF!</v>
      </c>
      <c r="O89" s="9" t="e">
        <f t="shared" si="8"/>
        <v>#REF!</v>
      </c>
      <c r="P89" s="9" t="e">
        <f t="shared" si="6"/>
        <v>#REF!</v>
      </c>
      <c r="Q89" s="9" t="e">
        <f t="shared" si="6"/>
        <v>#REF!</v>
      </c>
      <c r="R89" s="9" t="e">
        <f t="shared" si="9"/>
        <v>#REF!</v>
      </c>
      <c r="S89" s="10">
        <f>'[2]20-21FT'!K101</f>
        <v>5053631</v>
      </c>
      <c r="T89" s="9">
        <f t="shared" si="10"/>
        <v>0</v>
      </c>
      <c r="U89" t="str">
        <f t="shared" si="7"/>
        <v>True</v>
      </c>
    </row>
    <row r="90" spans="1:21" x14ac:dyDescent="0.25">
      <c r="A90" s="54" t="str">
        <f>'[1]18-20FT'!A102</f>
        <v>SURRY</v>
      </c>
      <c r="B90" s="55">
        <v>213437</v>
      </c>
      <c r="C90" s="56">
        <v>57171.99</v>
      </c>
      <c r="D90" s="57">
        <v>156265.01</v>
      </c>
      <c r="E90" s="58"/>
      <c r="F90" s="59">
        <v>213437</v>
      </c>
      <c r="G90" s="60" t="s">
        <v>88</v>
      </c>
      <c r="H90" s="61" t="s">
        <v>3</v>
      </c>
      <c r="L90" t="str">
        <f>'[1]18-20FT'!A102</f>
        <v>SURRY</v>
      </c>
      <c r="M90" s="8" t="e">
        <f>ROUND((B90*#REF!),2)</f>
        <v>#REF!</v>
      </c>
      <c r="N90" s="8" t="e">
        <f>ROUND((B90*#REF!),2)</f>
        <v>#REF!</v>
      </c>
      <c r="O90" s="9" t="e">
        <f t="shared" si="8"/>
        <v>#REF!</v>
      </c>
      <c r="P90" s="9" t="e">
        <f t="shared" si="6"/>
        <v>#REF!</v>
      </c>
      <c r="Q90" s="9" t="e">
        <f t="shared" si="6"/>
        <v>#REF!</v>
      </c>
      <c r="R90" s="9" t="e">
        <f t="shared" si="9"/>
        <v>#REF!</v>
      </c>
      <c r="S90" s="10">
        <f>'[2]20-21FT'!K102</f>
        <v>213437</v>
      </c>
      <c r="T90" s="9">
        <f t="shared" si="10"/>
        <v>0</v>
      </c>
      <c r="U90" t="str">
        <f t="shared" si="7"/>
        <v>True</v>
      </c>
    </row>
    <row r="91" spans="1:21" x14ac:dyDescent="0.25">
      <c r="A91" s="54" t="str">
        <f>'[1]18-20FT'!A103</f>
        <v>SUSSEX</v>
      </c>
      <c r="B91" s="55">
        <v>309125</v>
      </c>
      <c r="C91" s="56">
        <v>82803.31</v>
      </c>
      <c r="D91" s="57">
        <v>226321.69</v>
      </c>
      <c r="E91" s="58"/>
      <c r="F91" s="59">
        <v>309125</v>
      </c>
      <c r="G91" s="60" t="s">
        <v>89</v>
      </c>
      <c r="H91" s="61" t="s">
        <v>3</v>
      </c>
      <c r="L91" t="str">
        <f>'[1]18-20FT'!A103</f>
        <v>SUSSEX</v>
      </c>
      <c r="M91" s="8" t="e">
        <f>ROUND((B91*#REF!),2)</f>
        <v>#REF!</v>
      </c>
      <c r="N91" s="8" t="e">
        <f>ROUND((B91*#REF!),2)</f>
        <v>#REF!</v>
      </c>
      <c r="O91" s="9" t="e">
        <f t="shared" si="8"/>
        <v>#REF!</v>
      </c>
      <c r="P91" s="9" t="e">
        <f t="shared" si="6"/>
        <v>#REF!</v>
      </c>
      <c r="Q91" s="9" t="e">
        <f t="shared" si="6"/>
        <v>#REF!</v>
      </c>
      <c r="R91" s="9" t="e">
        <f t="shared" si="9"/>
        <v>#REF!</v>
      </c>
      <c r="S91" s="10">
        <f>'[2]20-21FT'!K103</f>
        <v>309125</v>
      </c>
      <c r="T91" s="9">
        <f t="shared" si="10"/>
        <v>0</v>
      </c>
      <c r="U91" t="str">
        <f t="shared" si="7"/>
        <v>True</v>
      </c>
    </row>
    <row r="92" spans="1:21" x14ac:dyDescent="0.25">
      <c r="A92" s="54" t="str">
        <f>'[1]18-20FT'!A104</f>
        <v>TAZEWELL</v>
      </c>
      <c r="B92" s="55">
        <v>1470918</v>
      </c>
      <c r="C92" s="56">
        <v>394005.28</v>
      </c>
      <c r="D92" s="57">
        <v>1076912.72</v>
      </c>
      <c r="E92" s="58"/>
      <c r="F92" s="59">
        <v>1470918</v>
      </c>
      <c r="G92" s="60" t="s">
        <v>90</v>
      </c>
      <c r="H92" s="61" t="s">
        <v>3</v>
      </c>
      <c r="L92" t="str">
        <f>'[1]18-20FT'!A104</f>
        <v>TAZEWELL</v>
      </c>
      <c r="M92" s="8" t="e">
        <f>ROUND((B92*#REF!),2)</f>
        <v>#REF!</v>
      </c>
      <c r="N92" s="8" t="e">
        <f>ROUND((B92*#REF!),2)</f>
        <v>#REF!</v>
      </c>
      <c r="O92" s="9" t="e">
        <f t="shared" si="8"/>
        <v>#REF!</v>
      </c>
      <c r="P92" s="9" t="e">
        <f t="shared" si="6"/>
        <v>#REF!</v>
      </c>
      <c r="Q92" s="9" t="e">
        <f t="shared" si="6"/>
        <v>#REF!</v>
      </c>
      <c r="R92" s="9" t="e">
        <f t="shared" si="9"/>
        <v>#REF!</v>
      </c>
      <c r="S92" s="10">
        <f>'[2]20-21FT'!K104</f>
        <v>1470918</v>
      </c>
      <c r="T92" s="9">
        <f t="shared" si="10"/>
        <v>0</v>
      </c>
      <c r="U92" t="str">
        <f t="shared" si="7"/>
        <v>True</v>
      </c>
    </row>
    <row r="93" spans="1:21" x14ac:dyDescent="0.25">
      <c r="A93" s="54" t="str">
        <f>'[1]18-20FT'!A105</f>
        <v>WARREN</v>
      </c>
      <c r="B93" s="55">
        <v>1210233</v>
      </c>
      <c r="C93" s="56">
        <v>324177.28000000003</v>
      </c>
      <c r="D93" s="57">
        <v>886055.72</v>
      </c>
      <c r="E93" s="58"/>
      <c r="F93" s="59">
        <v>1210233</v>
      </c>
      <c r="G93" s="60" t="s">
        <v>91</v>
      </c>
      <c r="H93" s="61" t="s">
        <v>3</v>
      </c>
      <c r="L93" t="str">
        <f>'[1]18-20FT'!A105</f>
        <v>WARREN</v>
      </c>
      <c r="M93" s="8" t="e">
        <f>ROUND((B93*#REF!),2)</f>
        <v>#REF!</v>
      </c>
      <c r="N93" s="8" t="e">
        <f>ROUND((B93*#REF!),2)</f>
        <v>#REF!</v>
      </c>
      <c r="O93" s="9" t="e">
        <f t="shared" si="8"/>
        <v>#REF!</v>
      </c>
      <c r="P93" s="9" t="e">
        <f t="shared" si="6"/>
        <v>#REF!</v>
      </c>
      <c r="Q93" s="9" t="e">
        <f t="shared" si="6"/>
        <v>#REF!</v>
      </c>
      <c r="R93" s="9" t="e">
        <f t="shared" si="9"/>
        <v>#REF!</v>
      </c>
      <c r="S93" s="10">
        <f>'[2]20-21FT'!K105</f>
        <v>1210233</v>
      </c>
      <c r="T93" s="9">
        <f t="shared" si="10"/>
        <v>0</v>
      </c>
      <c r="U93" t="str">
        <f t="shared" si="7"/>
        <v>True</v>
      </c>
    </row>
    <row r="94" spans="1:21" x14ac:dyDescent="0.25">
      <c r="A94" s="54" t="str">
        <f>'[1]18-20FT'!A106</f>
        <v>WASHINGTON</v>
      </c>
      <c r="B94" s="55">
        <v>1546706</v>
      </c>
      <c r="C94" s="56">
        <v>414306.13</v>
      </c>
      <c r="D94" s="57">
        <v>1132399.8700000001</v>
      </c>
      <c r="E94" s="58"/>
      <c r="F94" s="59">
        <v>1546706</v>
      </c>
      <c r="G94" s="60" t="s">
        <v>92</v>
      </c>
      <c r="H94" s="61" t="s">
        <v>3</v>
      </c>
      <c r="L94" t="str">
        <f>'[1]18-20FT'!A106</f>
        <v>WASHINGTON</v>
      </c>
      <c r="M94" s="8" t="e">
        <f>ROUND((B94*#REF!),2)</f>
        <v>#REF!</v>
      </c>
      <c r="N94" s="8" t="e">
        <f>ROUND((B94*#REF!),2)</f>
        <v>#REF!</v>
      </c>
      <c r="O94" s="9" t="e">
        <f t="shared" si="8"/>
        <v>#REF!</v>
      </c>
      <c r="P94" s="9" t="e">
        <f t="shared" si="6"/>
        <v>#REF!</v>
      </c>
      <c r="Q94" s="9" t="e">
        <f t="shared" si="6"/>
        <v>#REF!</v>
      </c>
      <c r="R94" s="9" t="e">
        <f t="shared" si="9"/>
        <v>#REF!</v>
      </c>
      <c r="S94" s="10">
        <f>'[2]20-21FT'!K106</f>
        <v>1546706</v>
      </c>
      <c r="T94" s="9">
        <f t="shared" si="10"/>
        <v>0</v>
      </c>
      <c r="U94" t="str">
        <f t="shared" si="7"/>
        <v>True</v>
      </c>
    </row>
    <row r="95" spans="1:21" x14ac:dyDescent="0.25">
      <c r="A95" s="54" t="str">
        <f>'[1]18-20FT'!A107</f>
        <v>WESTMORELAND</v>
      </c>
      <c r="B95" s="55">
        <v>382190</v>
      </c>
      <c r="C95" s="56">
        <v>102374.76</v>
      </c>
      <c r="D95" s="57">
        <v>279815.24</v>
      </c>
      <c r="E95" s="58"/>
      <c r="F95" s="59">
        <v>382190</v>
      </c>
      <c r="G95" s="60" t="s">
        <v>93</v>
      </c>
      <c r="H95" s="61" t="s">
        <v>3</v>
      </c>
      <c r="L95" t="str">
        <f>'[1]18-20FT'!A107</f>
        <v>WESTMORELAND</v>
      </c>
      <c r="M95" s="8" t="e">
        <f>ROUND((B95*#REF!),2)</f>
        <v>#REF!</v>
      </c>
      <c r="N95" s="8" t="e">
        <f>ROUND((B95*#REF!),2)</f>
        <v>#REF!</v>
      </c>
      <c r="O95" s="9" t="e">
        <f t="shared" si="8"/>
        <v>#REF!</v>
      </c>
      <c r="P95" s="9" t="e">
        <f t="shared" si="6"/>
        <v>#REF!</v>
      </c>
      <c r="Q95" s="9" t="e">
        <f t="shared" si="6"/>
        <v>#REF!</v>
      </c>
      <c r="R95" s="9" t="e">
        <f t="shared" si="9"/>
        <v>#REF!</v>
      </c>
      <c r="S95" s="10">
        <f>'[2]20-21FT'!K107</f>
        <v>382190</v>
      </c>
      <c r="T95" s="9">
        <f t="shared" si="10"/>
        <v>0</v>
      </c>
      <c r="U95" t="str">
        <f t="shared" si="7"/>
        <v>True</v>
      </c>
    </row>
    <row r="96" spans="1:21" x14ac:dyDescent="0.25">
      <c r="A96" s="54" t="str">
        <f>'[1]18-20FT'!A108</f>
        <v>WISE</v>
      </c>
      <c r="B96" s="55">
        <v>1392239</v>
      </c>
      <c r="C96" s="56">
        <v>372930.05</v>
      </c>
      <c r="D96" s="57">
        <v>1019308.95</v>
      </c>
      <c r="E96" s="58"/>
      <c r="F96" s="59">
        <v>1392239</v>
      </c>
      <c r="G96" s="60" t="s">
        <v>94</v>
      </c>
      <c r="H96" s="61" t="s">
        <v>3</v>
      </c>
      <c r="L96" t="str">
        <f>'[1]18-20FT'!A108</f>
        <v>WISE</v>
      </c>
      <c r="M96" s="8" t="e">
        <f>ROUND((B96*#REF!),2)</f>
        <v>#REF!</v>
      </c>
      <c r="N96" s="8" t="e">
        <f>ROUND((B96*#REF!),2)</f>
        <v>#REF!</v>
      </c>
      <c r="O96" s="9" t="e">
        <f t="shared" si="8"/>
        <v>#REF!</v>
      </c>
      <c r="P96" s="9" t="e">
        <f t="shared" si="6"/>
        <v>#REF!</v>
      </c>
      <c r="Q96" s="9" t="e">
        <f t="shared" si="6"/>
        <v>#REF!</v>
      </c>
      <c r="R96" s="9" t="e">
        <f t="shared" si="9"/>
        <v>#REF!</v>
      </c>
      <c r="S96" s="10">
        <f>'[2]20-21FT'!K108</f>
        <v>1392239</v>
      </c>
      <c r="T96" s="9">
        <f t="shared" si="10"/>
        <v>0</v>
      </c>
      <c r="U96" t="str">
        <f t="shared" si="7"/>
        <v>True</v>
      </c>
    </row>
    <row r="97" spans="1:21" x14ac:dyDescent="0.25">
      <c r="A97" s="54" t="str">
        <f>'[1]18-20FT'!A109</f>
        <v>WYTHE</v>
      </c>
      <c r="B97" s="55">
        <v>898894</v>
      </c>
      <c r="C97" s="56">
        <v>240780.92</v>
      </c>
      <c r="D97" s="57">
        <v>658113.07999999996</v>
      </c>
      <c r="E97" s="58"/>
      <c r="F97" s="59">
        <v>898894</v>
      </c>
      <c r="G97" s="60" t="s">
        <v>95</v>
      </c>
      <c r="H97" s="61" t="s">
        <v>3</v>
      </c>
      <c r="L97" t="str">
        <f>'[1]18-20FT'!A109</f>
        <v>WYTHE</v>
      </c>
      <c r="M97" s="8" t="e">
        <f>ROUND((B97*#REF!),2)</f>
        <v>#REF!</v>
      </c>
      <c r="N97" s="8" t="e">
        <f>ROUND((B97*#REF!),2)</f>
        <v>#REF!</v>
      </c>
      <c r="O97" s="9" t="e">
        <f t="shared" si="8"/>
        <v>#REF!</v>
      </c>
      <c r="P97" s="9" t="e">
        <f t="shared" si="6"/>
        <v>#REF!</v>
      </c>
      <c r="Q97" s="9" t="e">
        <f t="shared" si="6"/>
        <v>#REF!</v>
      </c>
      <c r="R97" s="9" t="e">
        <f t="shared" si="9"/>
        <v>#REF!</v>
      </c>
      <c r="S97" s="10">
        <f>'[2]20-21FT'!K109</f>
        <v>898894</v>
      </c>
      <c r="T97" s="9">
        <f t="shared" si="10"/>
        <v>0</v>
      </c>
      <c r="U97" t="str">
        <f t="shared" si="7"/>
        <v>True</v>
      </c>
    </row>
    <row r="98" spans="1:21" x14ac:dyDescent="0.25">
      <c r="A98" s="54" t="str">
        <f>'[1]18-20FT'!A110</f>
        <v>YORK</v>
      </c>
      <c r="B98" s="55">
        <v>2184821</v>
      </c>
      <c r="C98" s="56">
        <v>585233.86</v>
      </c>
      <c r="D98" s="57">
        <v>1599587.14</v>
      </c>
      <c r="E98" s="58"/>
      <c r="F98" s="59">
        <v>2184821</v>
      </c>
      <c r="G98" s="60" t="s">
        <v>96</v>
      </c>
      <c r="H98" s="61" t="s">
        <v>3</v>
      </c>
      <c r="L98" t="str">
        <f>'[1]18-20FT'!A110</f>
        <v>YORK</v>
      </c>
      <c r="M98" s="8" t="e">
        <f>ROUND((B98*#REF!),2)</f>
        <v>#REF!</v>
      </c>
      <c r="N98" s="8" t="e">
        <f>ROUND((B98*#REF!),2)</f>
        <v>#REF!</v>
      </c>
      <c r="O98" s="9" t="e">
        <f t="shared" si="8"/>
        <v>#REF!</v>
      </c>
      <c r="P98" s="9" t="e">
        <f t="shared" si="6"/>
        <v>#REF!</v>
      </c>
      <c r="Q98" s="9" t="e">
        <f t="shared" si="6"/>
        <v>#REF!</v>
      </c>
      <c r="R98" s="9" t="e">
        <f t="shared" si="9"/>
        <v>#REF!</v>
      </c>
      <c r="S98" s="10">
        <f>'[2]20-21FT'!K110</f>
        <v>2184821</v>
      </c>
      <c r="T98" s="9">
        <f t="shared" si="10"/>
        <v>0</v>
      </c>
      <c r="U98" t="str">
        <f t="shared" si="7"/>
        <v>True</v>
      </c>
    </row>
    <row r="99" spans="1:21" x14ac:dyDescent="0.25">
      <c r="A99" s="47" t="s">
        <v>97</v>
      </c>
      <c r="B99" s="62" t="s">
        <v>170</v>
      </c>
      <c r="C99" s="62" t="s">
        <v>170</v>
      </c>
      <c r="D99" s="63" t="s">
        <v>170</v>
      </c>
      <c r="E99" s="64" t="s">
        <v>170</v>
      </c>
      <c r="F99" s="62" t="s">
        <v>170</v>
      </c>
      <c r="G99" s="62" t="s">
        <v>170</v>
      </c>
      <c r="H99" s="62" t="s">
        <v>170</v>
      </c>
      <c r="L99" t="str">
        <f>'[1]18-20FT'!A111</f>
        <v>CITIES</v>
      </c>
      <c r="M99" s="8"/>
      <c r="N99" s="8"/>
      <c r="O99" s="9"/>
      <c r="P99" s="9"/>
      <c r="Q99" s="9"/>
      <c r="R99" s="9"/>
      <c r="S99" s="10">
        <f>'[2]20-21FT'!K111</f>
        <v>0</v>
      </c>
      <c r="T99" s="9" t="e">
        <f t="shared" si="10"/>
        <v>#VALUE!</v>
      </c>
      <c r="U99" t="str">
        <f t="shared" si="7"/>
        <v>True</v>
      </c>
    </row>
    <row r="100" spans="1:21" x14ac:dyDescent="0.25">
      <c r="A100" s="54" t="str">
        <f>'[1]18-20FT'!A112</f>
        <v>ALEXANDRIA</v>
      </c>
      <c r="B100" s="55">
        <v>3581726</v>
      </c>
      <c r="C100" s="56">
        <v>959413.76000000001</v>
      </c>
      <c r="D100" s="57">
        <v>2622312.2400000002</v>
      </c>
      <c r="E100" s="58">
        <v>-551545.94999999995</v>
      </c>
      <c r="F100" s="59">
        <v>3030180.05</v>
      </c>
      <c r="G100" s="60" t="s">
        <v>98</v>
      </c>
      <c r="H100" s="61" t="s">
        <v>3</v>
      </c>
      <c r="L100" t="str">
        <f>'[1]18-20FT'!A112</f>
        <v>ALEXANDRIA</v>
      </c>
      <c r="M100" s="8" t="e">
        <f>ROUND((B100*#REF!),2)</f>
        <v>#REF!</v>
      </c>
      <c r="N100" s="8" t="e">
        <f>ROUND((B100*#REF!),2)</f>
        <v>#REF!</v>
      </c>
      <c r="O100" s="9" t="e">
        <f t="shared" si="8"/>
        <v>#REF!</v>
      </c>
      <c r="P100" s="9" t="e">
        <f t="shared" ref="P100:Q135" si="11">+M100-C100</f>
        <v>#REF!</v>
      </c>
      <c r="Q100" s="9" t="e">
        <f t="shared" si="11"/>
        <v>#REF!</v>
      </c>
      <c r="R100" s="9" t="e">
        <f t="shared" si="9"/>
        <v>#REF!</v>
      </c>
      <c r="S100" s="10">
        <f>'[2]20-21FT'!K112</f>
        <v>3581726</v>
      </c>
      <c r="T100" s="9">
        <f t="shared" si="10"/>
        <v>0</v>
      </c>
      <c r="U100" t="str">
        <f t="shared" si="7"/>
        <v>True</v>
      </c>
    </row>
    <row r="101" spans="1:21" x14ac:dyDescent="0.25">
      <c r="A101" s="54" t="str">
        <f>'[1]18-20FT'!A113</f>
        <v>BRISTOL</v>
      </c>
      <c r="B101" s="55">
        <v>618170</v>
      </c>
      <c r="C101" s="56">
        <v>165585.20000000001</v>
      </c>
      <c r="D101" s="57">
        <v>452584.8</v>
      </c>
      <c r="E101" s="58"/>
      <c r="F101" s="59">
        <v>618170</v>
      </c>
      <c r="G101" s="60" t="s">
        <v>99</v>
      </c>
      <c r="H101" s="61" t="s">
        <v>3</v>
      </c>
      <c r="L101" t="str">
        <f>'[1]18-20FT'!A113</f>
        <v>BRISTOL</v>
      </c>
      <c r="M101" s="8" t="e">
        <f>ROUND((B101*#REF!),2)</f>
        <v>#REF!</v>
      </c>
      <c r="N101" s="8" t="e">
        <f>ROUND((B101*#REF!),2)</f>
        <v>#REF!</v>
      </c>
      <c r="O101" s="9" t="e">
        <f t="shared" si="8"/>
        <v>#REF!</v>
      </c>
      <c r="P101" s="9" t="e">
        <f t="shared" si="11"/>
        <v>#REF!</v>
      </c>
      <c r="Q101" s="9" t="e">
        <f t="shared" si="11"/>
        <v>#REF!</v>
      </c>
      <c r="R101" s="9" t="e">
        <f t="shared" si="9"/>
        <v>#REF!</v>
      </c>
      <c r="S101" s="10">
        <f>'[2]20-21FT'!K113</f>
        <v>618170</v>
      </c>
      <c r="T101" s="9">
        <f t="shared" si="10"/>
        <v>0</v>
      </c>
      <c r="U101" t="str">
        <f t="shared" si="7"/>
        <v>True</v>
      </c>
    </row>
    <row r="102" spans="1:21" x14ac:dyDescent="0.25">
      <c r="A102" s="54" t="str">
        <f>'[1]18-20FT'!A114</f>
        <v>BUENA VISTA</v>
      </c>
      <c r="B102" s="55">
        <v>235542</v>
      </c>
      <c r="C102" s="56">
        <v>63093.11</v>
      </c>
      <c r="D102" s="57">
        <v>172448.89</v>
      </c>
      <c r="E102" s="58"/>
      <c r="F102" s="59">
        <v>235542</v>
      </c>
      <c r="G102" s="60" t="s">
        <v>100</v>
      </c>
      <c r="H102" s="61" t="s">
        <v>3</v>
      </c>
      <c r="L102" t="str">
        <f>'[1]18-20FT'!A114</f>
        <v>BUENA VISTA</v>
      </c>
      <c r="M102" s="8" t="e">
        <f>ROUND((B102*#REF!),2)</f>
        <v>#REF!</v>
      </c>
      <c r="N102" s="8" t="e">
        <f>ROUND((B102*#REF!),2)</f>
        <v>#REF!</v>
      </c>
      <c r="O102" s="9" t="e">
        <f t="shared" si="8"/>
        <v>#REF!</v>
      </c>
      <c r="P102" s="9" t="e">
        <f t="shared" si="11"/>
        <v>#REF!</v>
      </c>
      <c r="Q102" s="9" t="e">
        <f t="shared" si="11"/>
        <v>#REF!</v>
      </c>
      <c r="R102" s="9" t="e">
        <f t="shared" si="9"/>
        <v>#REF!</v>
      </c>
      <c r="S102" s="10">
        <f>'[2]20-21FT'!K114</f>
        <v>235542</v>
      </c>
      <c r="T102" s="9">
        <f t="shared" si="10"/>
        <v>0</v>
      </c>
      <c r="U102" t="str">
        <f t="shared" si="7"/>
        <v>True</v>
      </c>
    </row>
    <row r="103" spans="1:21" x14ac:dyDescent="0.25">
      <c r="A103" s="54" t="str">
        <f>'[1]18-20FT'!A115</f>
        <v>CHARLOTTESVILLE</v>
      </c>
      <c r="B103" s="55">
        <v>1135240</v>
      </c>
      <c r="C103" s="56">
        <v>304089.39</v>
      </c>
      <c r="D103" s="57">
        <v>831150.61</v>
      </c>
      <c r="E103" s="58"/>
      <c r="F103" s="59">
        <v>1135240</v>
      </c>
      <c r="G103" s="60" t="s">
        <v>101</v>
      </c>
      <c r="H103" s="61" t="s">
        <v>3</v>
      </c>
      <c r="L103" t="str">
        <f>'[1]18-20FT'!A115</f>
        <v>CHARLOTTESVILLE</v>
      </c>
      <c r="M103" s="8" t="e">
        <f>ROUND((B103*#REF!),2)</f>
        <v>#REF!</v>
      </c>
      <c r="N103" s="8" t="e">
        <f>ROUND((B103*#REF!),2)</f>
        <v>#REF!</v>
      </c>
      <c r="O103" s="9" t="e">
        <f t="shared" si="8"/>
        <v>#REF!</v>
      </c>
      <c r="P103" s="9" t="e">
        <f t="shared" si="11"/>
        <v>#REF!</v>
      </c>
      <c r="Q103" s="9" t="e">
        <f t="shared" si="11"/>
        <v>#REF!</v>
      </c>
      <c r="R103" s="9" t="e">
        <f t="shared" si="9"/>
        <v>#REF!</v>
      </c>
      <c r="S103" s="10">
        <f>'[2]20-21FT'!K115</f>
        <v>1135240</v>
      </c>
      <c r="T103" s="9">
        <f t="shared" si="10"/>
        <v>0</v>
      </c>
      <c r="U103" t="str">
        <f t="shared" si="7"/>
        <v>True</v>
      </c>
    </row>
    <row r="104" spans="1:21" x14ac:dyDescent="0.25">
      <c r="A104" s="54" t="str">
        <f>'[1]18-20FT'!A116</f>
        <v>CHESAPEAKE</v>
      </c>
      <c r="B104" s="55">
        <v>8728550</v>
      </c>
      <c r="C104" s="56">
        <v>2338060.2000000002</v>
      </c>
      <c r="D104" s="57">
        <v>6390489.7999999998</v>
      </c>
      <c r="E104" s="58"/>
      <c r="F104" s="59">
        <v>8728550</v>
      </c>
      <c r="G104" s="60" t="s">
        <v>102</v>
      </c>
      <c r="H104" s="61" t="s">
        <v>3</v>
      </c>
      <c r="L104" t="str">
        <f>'[1]18-20FT'!A116</f>
        <v>CHESAPEAKE</v>
      </c>
      <c r="M104" s="8" t="e">
        <f>ROUND((B104*#REF!),2)</f>
        <v>#REF!</v>
      </c>
      <c r="N104" s="8" t="e">
        <f>ROUND((B104*#REF!),2)</f>
        <v>#REF!</v>
      </c>
      <c r="O104" s="9" t="e">
        <f t="shared" si="8"/>
        <v>#REF!</v>
      </c>
      <c r="P104" s="9" t="e">
        <f t="shared" si="11"/>
        <v>#REF!</v>
      </c>
      <c r="Q104" s="9" t="e">
        <f t="shared" si="11"/>
        <v>#REF!</v>
      </c>
      <c r="R104" s="9" t="e">
        <f t="shared" si="9"/>
        <v>#REF!</v>
      </c>
      <c r="S104" s="10">
        <f>'[2]20-21FT'!K116</f>
        <v>8728550</v>
      </c>
      <c r="T104" s="9">
        <f t="shared" si="10"/>
        <v>0</v>
      </c>
      <c r="U104" t="str">
        <f t="shared" si="7"/>
        <v>True</v>
      </c>
    </row>
    <row r="105" spans="1:21" x14ac:dyDescent="0.25">
      <c r="A105" s="54" t="str">
        <f>'[1]18-20FT'!A117</f>
        <v>COLONIAL HEIGHTS</v>
      </c>
      <c r="B105" s="55">
        <v>656690</v>
      </c>
      <c r="C105" s="56">
        <v>175903.3</v>
      </c>
      <c r="D105" s="57">
        <v>480786.7</v>
      </c>
      <c r="E105" s="58"/>
      <c r="F105" s="59">
        <v>656690</v>
      </c>
      <c r="G105" s="60" t="s">
        <v>103</v>
      </c>
      <c r="H105" s="61" t="s">
        <v>3</v>
      </c>
      <c r="L105" t="str">
        <f>'[1]18-20FT'!A117</f>
        <v>COLONIAL HEIGHTS</v>
      </c>
      <c r="M105" s="8" t="e">
        <f>ROUND((B105*#REF!),2)</f>
        <v>#REF!</v>
      </c>
      <c r="N105" s="8" t="e">
        <f>ROUND((B105*#REF!),2)</f>
        <v>#REF!</v>
      </c>
      <c r="O105" s="9" t="e">
        <f t="shared" si="8"/>
        <v>#REF!</v>
      </c>
      <c r="P105" s="9" t="e">
        <f t="shared" si="11"/>
        <v>#REF!</v>
      </c>
      <c r="Q105" s="9" t="e">
        <f t="shared" si="11"/>
        <v>#REF!</v>
      </c>
      <c r="R105" s="9" t="e">
        <f t="shared" si="9"/>
        <v>#REF!</v>
      </c>
      <c r="S105" s="10">
        <f>'[2]20-21FT'!K117</f>
        <v>656690</v>
      </c>
      <c r="T105" s="9">
        <f t="shared" si="10"/>
        <v>0</v>
      </c>
      <c r="U105" t="str">
        <f t="shared" si="7"/>
        <v>True</v>
      </c>
    </row>
    <row r="106" spans="1:21" x14ac:dyDescent="0.25">
      <c r="A106" s="54" t="str">
        <f>'[1]18-20FT'!A118</f>
        <v>COVINGTON</v>
      </c>
      <c r="B106" s="55">
        <v>232629</v>
      </c>
      <c r="C106" s="56">
        <v>62312.82</v>
      </c>
      <c r="D106" s="57">
        <v>170316.18</v>
      </c>
      <c r="E106" s="58"/>
      <c r="F106" s="59">
        <v>232629</v>
      </c>
      <c r="G106" s="60" t="s">
        <v>104</v>
      </c>
      <c r="H106" s="61" t="s">
        <v>3</v>
      </c>
      <c r="L106" t="str">
        <f>'[1]18-20FT'!A118</f>
        <v>COVINGTON</v>
      </c>
      <c r="M106" s="8" t="e">
        <f>ROUND((B106*#REF!),2)</f>
        <v>#REF!</v>
      </c>
      <c r="N106" s="8" t="e">
        <f>ROUND((B106*#REF!),2)</f>
        <v>#REF!</v>
      </c>
      <c r="O106" s="9" t="e">
        <f t="shared" si="8"/>
        <v>#REF!</v>
      </c>
      <c r="P106" s="9" t="e">
        <f t="shared" si="11"/>
        <v>#REF!</v>
      </c>
      <c r="Q106" s="9" t="e">
        <f t="shared" si="11"/>
        <v>#REF!</v>
      </c>
      <c r="R106" s="9" t="e">
        <f t="shared" si="9"/>
        <v>#REF!</v>
      </c>
      <c r="S106" s="10">
        <f>'[2]20-21FT'!K118</f>
        <v>232629</v>
      </c>
      <c r="T106" s="9">
        <f t="shared" si="10"/>
        <v>0</v>
      </c>
      <c r="U106" t="str">
        <f t="shared" si="7"/>
        <v>True</v>
      </c>
    </row>
    <row r="107" spans="1:21" x14ac:dyDescent="0.25">
      <c r="A107" s="54" t="str">
        <f>'[1]18-20FT'!A119</f>
        <v>DANVILLE</v>
      </c>
      <c r="B107" s="55">
        <v>1502323</v>
      </c>
      <c r="C107" s="56">
        <v>402417.54</v>
      </c>
      <c r="D107" s="57">
        <v>1099905.46</v>
      </c>
      <c r="E107" s="58">
        <v>-231894</v>
      </c>
      <c r="F107" s="59">
        <v>1270429</v>
      </c>
      <c r="G107" s="60" t="s">
        <v>105</v>
      </c>
      <c r="H107" s="61" t="s">
        <v>3</v>
      </c>
      <c r="L107" t="str">
        <f>'[1]18-20FT'!A119</f>
        <v>DANVILLE</v>
      </c>
      <c r="M107" s="8" t="e">
        <f>ROUND((B107*#REF!),2)</f>
        <v>#REF!</v>
      </c>
      <c r="N107" s="8" t="e">
        <f>ROUND((B107*#REF!),2)</f>
        <v>#REF!</v>
      </c>
      <c r="O107" s="9" t="e">
        <f t="shared" si="8"/>
        <v>#REF!</v>
      </c>
      <c r="P107" s="9" t="e">
        <f t="shared" si="11"/>
        <v>#REF!</v>
      </c>
      <c r="Q107" s="9" t="e">
        <f t="shared" si="11"/>
        <v>#REF!</v>
      </c>
      <c r="R107" s="9" t="e">
        <f t="shared" si="9"/>
        <v>#REF!</v>
      </c>
      <c r="S107" s="10">
        <f>'[2]20-21FT'!K119</f>
        <v>1502323</v>
      </c>
      <c r="T107" s="9">
        <f t="shared" si="10"/>
        <v>0</v>
      </c>
      <c r="U107" t="str">
        <f t="shared" si="7"/>
        <v>True</v>
      </c>
    </row>
    <row r="108" spans="1:21" x14ac:dyDescent="0.25">
      <c r="A108" s="54" t="str">
        <f>'[1]18-20FT'!A120</f>
        <v>FALLS CHURCH</v>
      </c>
      <c r="B108" s="55">
        <v>476326</v>
      </c>
      <c r="C108" s="56">
        <v>127590.36</v>
      </c>
      <c r="D108" s="57">
        <v>348735.64</v>
      </c>
      <c r="E108" s="58"/>
      <c r="F108" s="59">
        <v>476326</v>
      </c>
      <c r="G108" s="60" t="s">
        <v>106</v>
      </c>
      <c r="H108" s="61" t="s">
        <v>3</v>
      </c>
      <c r="L108" t="str">
        <f>'[1]18-20FT'!A120</f>
        <v>FALLS CHURCH</v>
      </c>
      <c r="M108" s="8" t="e">
        <f>ROUND((B108*#REF!),2)</f>
        <v>#REF!</v>
      </c>
      <c r="N108" s="8" t="e">
        <f>ROUND((B108*#REF!),2)</f>
        <v>#REF!</v>
      </c>
      <c r="O108" s="9" t="e">
        <f t="shared" si="8"/>
        <v>#REF!</v>
      </c>
      <c r="P108" s="9" t="e">
        <f t="shared" si="11"/>
        <v>#REF!</v>
      </c>
      <c r="Q108" s="9" t="e">
        <f t="shared" si="11"/>
        <v>#REF!</v>
      </c>
      <c r="R108" s="9" t="e">
        <f t="shared" si="9"/>
        <v>#REF!</v>
      </c>
      <c r="S108" s="10">
        <f>'[2]20-21FT'!K120</f>
        <v>476326</v>
      </c>
      <c r="T108" s="9">
        <f t="shared" si="10"/>
        <v>0</v>
      </c>
      <c r="U108" t="str">
        <f t="shared" si="7"/>
        <v>True</v>
      </c>
    </row>
    <row r="109" spans="1:21" x14ac:dyDescent="0.25">
      <c r="A109" s="54" t="str">
        <f>'[1]18-20FT'!A121</f>
        <v>FRANKLIN CITY</v>
      </c>
      <c r="B109" s="55">
        <v>367621</v>
      </c>
      <c r="C109" s="56">
        <v>98472.26</v>
      </c>
      <c r="D109" s="57">
        <v>269148.74</v>
      </c>
      <c r="E109" s="58">
        <v>-57478.5</v>
      </c>
      <c r="F109" s="59">
        <v>310142.5</v>
      </c>
      <c r="G109" s="60" t="s">
        <v>107</v>
      </c>
      <c r="H109" s="61" t="s">
        <v>3</v>
      </c>
      <c r="L109" t="str">
        <f>'[1]18-20FT'!A121</f>
        <v>FRANKLIN CITY</v>
      </c>
      <c r="M109" s="8" t="e">
        <f>ROUND((B109*#REF!),2)</f>
        <v>#REF!</v>
      </c>
      <c r="N109" s="8" t="e">
        <f>ROUND((B109*#REF!),2)</f>
        <v>#REF!</v>
      </c>
      <c r="O109" s="9" t="e">
        <f t="shared" si="8"/>
        <v>#REF!</v>
      </c>
      <c r="P109" s="9" t="e">
        <f t="shared" si="11"/>
        <v>#REF!</v>
      </c>
      <c r="Q109" s="9" t="e">
        <f t="shared" si="11"/>
        <v>#REF!</v>
      </c>
      <c r="R109" s="9" t="e">
        <f t="shared" si="9"/>
        <v>#REF!</v>
      </c>
      <c r="S109" s="10">
        <f>'[2]20-21FT'!K121</f>
        <v>367621</v>
      </c>
      <c r="T109" s="9">
        <f t="shared" si="10"/>
        <v>0</v>
      </c>
      <c r="U109" t="str">
        <f t="shared" si="7"/>
        <v>True</v>
      </c>
    </row>
    <row r="110" spans="1:21" x14ac:dyDescent="0.25">
      <c r="A110" s="54" t="str">
        <f>'[1]18-20FT'!A122</f>
        <v>FREDERICKSBURG</v>
      </c>
      <c r="B110" s="55">
        <v>754686</v>
      </c>
      <c r="C110" s="56">
        <v>202152.85</v>
      </c>
      <c r="D110" s="57">
        <v>552533.15</v>
      </c>
      <c r="E110" s="58"/>
      <c r="F110" s="59">
        <v>754686</v>
      </c>
      <c r="G110" s="60" t="s">
        <v>108</v>
      </c>
      <c r="H110" s="61" t="s">
        <v>3</v>
      </c>
      <c r="L110" t="str">
        <f>'[1]18-20FT'!A122</f>
        <v>FREDERICKSBURG</v>
      </c>
      <c r="M110" s="8" t="e">
        <f>ROUND((B110*#REF!),2)</f>
        <v>#REF!</v>
      </c>
      <c r="N110" s="8" t="e">
        <f>ROUND((B110*#REF!),2)</f>
        <v>#REF!</v>
      </c>
      <c r="O110" s="9" t="e">
        <f t="shared" si="8"/>
        <v>#REF!</v>
      </c>
      <c r="P110" s="9" t="e">
        <f t="shared" si="11"/>
        <v>#REF!</v>
      </c>
      <c r="Q110" s="9" t="e">
        <f t="shared" si="11"/>
        <v>#REF!</v>
      </c>
      <c r="R110" s="9" t="e">
        <f t="shared" si="9"/>
        <v>#REF!</v>
      </c>
      <c r="S110" s="10">
        <f>'[2]20-21FT'!K122</f>
        <v>754686</v>
      </c>
      <c r="T110" s="9">
        <f t="shared" si="10"/>
        <v>0</v>
      </c>
      <c r="U110" t="str">
        <f t="shared" si="7"/>
        <v>True</v>
      </c>
    </row>
    <row r="111" spans="1:21" x14ac:dyDescent="0.25">
      <c r="A111" s="54" t="str">
        <f>'[1]18-20FT'!A123</f>
        <v>GALAX</v>
      </c>
      <c r="B111" s="55">
        <v>254588</v>
      </c>
      <c r="C111" s="56">
        <v>68194.84</v>
      </c>
      <c r="D111" s="57">
        <v>186393.16</v>
      </c>
      <c r="E111" s="58"/>
      <c r="F111" s="59">
        <v>254588</v>
      </c>
      <c r="G111" s="60" t="s">
        <v>109</v>
      </c>
      <c r="H111" s="61" t="s">
        <v>3</v>
      </c>
      <c r="L111" t="str">
        <f>'[1]18-20FT'!A123</f>
        <v>GALAX</v>
      </c>
      <c r="M111" s="8" t="e">
        <f>ROUND((B111*#REF!),2)</f>
        <v>#REF!</v>
      </c>
      <c r="N111" s="8" t="e">
        <f>ROUND((B111*#REF!),2)</f>
        <v>#REF!</v>
      </c>
      <c r="O111" s="9" t="e">
        <f t="shared" si="8"/>
        <v>#REF!</v>
      </c>
      <c r="P111" s="9" t="e">
        <f t="shared" si="11"/>
        <v>#REF!</v>
      </c>
      <c r="Q111" s="9" t="e">
        <f t="shared" si="11"/>
        <v>#REF!</v>
      </c>
      <c r="R111" s="9" t="e">
        <f t="shared" si="9"/>
        <v>#REF!</v>
      </c>
      <c r="S111" s="10">
        <f>'[2]20-21FT'!K123</f>
        <v>254588</v>
      </c>
      <c r="T111" s="9">
        <f t="shared" si="10"/>
        <v>0</v>
      </c>
      <c r="U111" t="str">
        <f t="shared" si="7"/>
        <v>True</v>
      </c>
    </row>
    <row r="112" spans="1:21" x14ac:dyDescent="0.25">
      <c r="A112" s="54" t="str">
        <f>'[1]18-20FT'!A124</f>
        <v>HAMPTON</v>
      </c>
      <c r="B112" s="55">
        <v>4364084</v>
      </c>
      <c r="C112" s="56">
        <v>1168978.94</v>
      </c>
      <c r="D112" s="57">
        <v>3195105.06</v>
      </c>
      <c r="E112" s="58"/>
      <c r="F112" s="59">
        <v>4364084</v>
      </c>
      <c r="G112" s="60" t="s">
        <v>110</v>
      </c>
      <c r="H112" s="61" t="s">
        <v>3</v>
      </c>
      <c r="L112" t="str">
        <f>'[1]18-20FT'!A124</f>
        <v>HAMPTON</v>
      </c>
      <c r="M112" s="8" t="e">
        <f>ROUND((B112*#REF!),2)</f>
        <v>#REF!</v>
      </c>
      <c r="N112" s="8" t="e">
        <f>ROUND((B112*#REF!),2)</f>
        <v>#REF!</v>
      </c>
      <c r="O112" s="9" t="e">
        <f t="shared" si="8"/>
        <v>#REF!</v>
      </c>
      <c r="P112" s="9" t="e">
        <f t="shared" si="11"/>
        <v>#REF!</v>
      </c>
      <c r="Q112" s="9" t="e">
        <f t="shared" si="11"/>
        <v>#REF!</v>
      </c>
      <c r="R112" s="9" t="e">
        <f t="shared" si="9"/>
        <v>#REF!</v>
      </c>
      <c r="S112" s="10">
        <f>'[2]20-21FT'!K124</f>
        <v>4364084</v>
      </c>
      <c r="T112" s="9">
        <f t="shared" si="10"/>
        <v>0</v>
      </c>
      <c r="U112" t="str">
        <f t="shared" si="7"/>
        <v>True</v>
      </c>
    </row>
    <row r="113" spans="1:21" x14ac:dyDescent="0.25">
      <c r="A113" s="54" t="str">
        <f>'[1]18-20FT'!A125</f>
        <v>HARRISONBURG</v>
      </c>
      <c r="B113" s="55">
        <v>1276595</v>
      </c>
      <c r="C113" s="56">
        <v>341953.24</v>
      </c>
      <c r="D113" s="57">
        <v>934641.76</v>
      </c>
      <c r="E113" s="58"/>
      <c r="F113" s="59">
        <v>1276595</v>
      </c>
      <c r="G113" s="60" t="s">
        <v>111</v>
      </c>
      <c r="H113" s="61" t="s">
        <v>3</v>
      </c>
      <c r="L113" t="str">
        <f>'[1]18-20FT'!A125</f>
        <v>HARRISONBURG</v>
      </c>
      <c r="M113" s="8" t="e">
        <f>ROUND((B113*#REF!),2)</f>
        <v>#REF!</v>
      </c>
      <c r="N113" s="8" t="e">
        <f>ROUND((B113*#REF!),2)</f>
        <v>#REF!</v>
      </c>
      <c r="O113" s="9" t="e">
        <f t="shared" si="8"/>
        <v>#REF!</v>
      </c>
      <c r="P113" s="9" t="e">
        <f t="shared" si="11"/>
        <v>#REF!</v>
      </c>
      <c r="Q113" s="9" t="e">
        <f t="shared" si="11"/>
        <v>#REF!</v>
      </c>
      <c r="R113" s="9" t="e">
        <f t="shared" si="9"/>
        <v>#REF!</v>
      </c>
      <c r="S113" s="10">
        <f>'[2]20-21FT'!K125</f>
        <v>1276595</v>
      </c>
      <c r="T113" s="9">
        <f t="shared" si="10"/>
        <v>0</v>
      </c>
      <c r="U113" t="str">
        <f t="shared" si="7"/>
        <v>True</v>
      </c>
    </row>
    <row r="114" spans="1:21" x14ac:dyDescent="0.25">
      <c r="A114" s="54" t="str">
        <f>'[1]18-20FT'!A126</f>
        <v>HOPEWELL</v>
      </c>
      <c r="B114" s="55">
        <v>1023209</v>
      </c>
      <c r="C114" s="56">
        <v>274080.37</v>
      </c>
      <c r="D114" s="57">
        <v>749128.63</v>
      </c>
      <c r="E114" s="58"/>
      <c r="F114" s="59">
        <v>1023209</v>
      </c>
      <c r="G114" s="60" t="s">
        <v>112</v>
      </c>
      <c r="H114" s="61" t="s">
        <v>3</v>
      </c>
      <c r="L114" t="str">
        <f>'[1]18-20FT'!A126</f>
        <v>HOPEWELL</v>
      </c>
      <c r="M114" s="8" t="e">
        <f>ROUND((B114*#REF!),2)</f>
        <v>#REF!</v>
      </c>
      <c r="N114" s="8" t="e">
        <f>ROUND((B114*#REF!),2)</f>
        <v>#REF!</v>
      </c>
      <c r="O114" s="9" t="e">
        <f t="shared" si="8"/>
        <v>#REF!</v>
      </c>
      <c r="P114" s="9" t="e">
        <f t="shared" si="11"/>
        <v>#REF!</v>
      </c>
      <c r="Q114" s="9" t="e">
        <f t="shared" si="11"/>
        <v>#REF!</v>
      </c>
      <c r="R114" s="9" t="e">
        <f t="shared" si="9"/>
        <v>#REF!</v>
      </c>
      <c r="S114" s="10">
        <f>'[2]20-21FT'!K126</f>
        <v>1023209</v>
      </c>
      <c r="T114" s="9">
        <f t="shared" si="10"/>
        <v>0</v>
      </c>
      <c r="U114" t="str">
        <f t="shared" si="7"/>
        <v>True</v>
      </c>
    </row>
    <row r="115" spans="1:21" x14ac:dyDescent="0.25">
      <c r="A115" s="54" t="str">
        <f>'[1]18-20FT'!A127</f>
        <v>LEXINGTON</v>
      </c>
      <c r="B115" s="55">
        <v>131514</v>
      </c>
      <c r="C115" s="56">
        <v>35227.800000000003</v>
      </c>
      <c r="D115" s="57">
        <v>96286.2</v>
      </c>
      <c r="E115" s="58"/>
      <c r="F115" s="59">
        <v>131514</v>
      </c>
      <c r="G115" s="60" t="s">
        <v>113</v>
      </c>
      <c r="H115" s="61" t="s">
        <v>3</v>
      </c>
      <c r="L115" t="str">
        <f>'[1]18-20FT'!A127</f>
        <v>LEXINGTON</v>
      </c>
      <c r="M115" s="8" t="e">
        <f>ROUND((B115*#REF!),2)</f>
        <v>#REF!</v>
      </c>
      <c r="N115" s="8" t="e">
        <f>ROUND((B115*#REF!),2)</f>
        <v>#REF!</v>
      </c>
      <c r="O115" s="9" t="e">
        <f t="shared" si="8"/>
        <v>#REF!</v>
      </c>
      <c r="P115" s="9" t="e">
        <f t="shared" si="11"/>
        <v>#REF!</v>
      </c>
      <c r="Q115" s="9" t="e">
        <f t="shared" si="11"/>
        <v>#REF!</v>
      </c>
      <c r="R115" s="9" t="e">
        <f t="shared" si="9"/>
        <v>#REF!</v>
      </c>
      <c r="S115" s="10">
        <f>'[2]20-21FT'!K127</f>
        <v>131514</v>
      </c>
      <c r="T115" s="9">
        <f t="shared" si="10"/>
        <v>0</v>
      </c>
      <c r="U115" t="str">
        <f t="shared" si="7"/>
        <v>True</v>
      </c>
    </row>
    <row r="116" spans="1:21" x14ac:dyDescent="0.25">
      <c r="A116" s="54" t="str">
        <f>'[1]18-20FT'!A128</f>
        <v>LYNCHBURG</v>
      </c>
      <c r="B116" s="55">
        <v>2405794</v>
      </c>
      <c r="C116" s="56">
        <v>644424.47</v>
      </c>
      <c r="D116" s="57">
        <v>1761369.53</v>
      </c>
      <c r="E116" s="58"/>
      <c r="F116" s="59">
        <v>2405794</v>
      </c>
      <c r="G116" s="60" t="s">
        <v>114</v>
      </c>
      <c r="H116" s="61" t="s">
        <v>3</v>
      </c>
      <c r="L116" t="str">
        <f>'[1]18-20FT'!A128</f>
        <v>LYNCHBURG</v>
      </c>
      <c r="M116" s="8" t="e">
        <f>ROUND((B116*#REF!),2)</f>
        <v>#REF!</v>
      </c>
      <c r="N116" s="8" t="e">
        <f>ROUND((B116*#REF!),2)</f>
        <v>#REF!</v>
      </c>
      <c r="O116" s="9" t="e">
        <f t="shared" si="8"/>
        <v>#REF!</v>
      </c>
      <c r="P116" s="9" t="e">
        <f t="shared" si="11"/>
        <v>#REF!</v>
      </c>
      <c r="Q116" s="9" t="e">
        <f t="shared" si="11"/>
        <v>#REF!</v>
      </c>
      <c r="R116" s="9" t="e">
        <f t="shared" si="9"/>
        <v>#REF!</v>
      </c>
      <c r="S116" s="10">
        <f>'[2]20-21FT'!K128</f>
        <v>2405794</v>
      </c>
      <c r="T116" s="9">
        <f t="shared" si="10"/>
        <v>0</v>
      </c>
      <c r="U116" t="str">
        <f t="shared" si="7"/>
        <v>True</v>
      </c>
    </row>
    <row r="117" spans="1:21" x14ac:dyDescent="0.25">
      <c r="A117" s="54" t="str">
        <f>'[1]18-20FT'!A129</f>
        <v>MANASSAS</v>
      </c>
      <c r="B117" s="55">
        <v>1571870</v>
      </c>
      <c r="C117" s="56">
        <v>421046.64</v>
      </c>
      <c r="D117" s="57">
        <v>1150823.3600000001</v>
      </c>
      <c r="E117" s="58">
        <v>-240902.25</v>
      </c>
      <c r="F117" s="59">
        <v>1330967.75</v>
      </c>
      <c r="G117" s="60" t="s">
        <v>115</v>
      </c>
      <c r="H117" s="61" t="s">
        <v>3</v>
      </c>
      <c r="L117" t="str">
        <f>'[1]18-20FT'!A129</f>
        <v>MANASSAS</v>
      </c>
      <c r="M117" s="8" t="e">
        <f>ROUND((B117*#REF!),2)</f>
        <v>#REF!</v>
      </c>
      <c r="N117" s="8" t="e">
        <f>ROUND((B117*#REF!),2)</f>
        <v>#REF!</v>
      </c>
      <c r="O117" s="9" t="e">
        <f t="shared" si="8"/>
        <v>#REF!</v>
      </c>
      <c r="P117" s="9" t="e">
        <f t="shared" si="11"/>
        <v>#REF!</v>
      </c>
      <c r="Q117" s="9" t="e">
        <f t="shared" si="11"/>
        <v>#REF!</v>
      </c>
      <c r="R117" s="9" t="e">
        <f t="shared" si="9"/>
        <v>#REF!</v>
      </c>
      <c r="S117" s="10">
        <f>'[2]20-21FT'!K129</f>
        <v>1571870</v>
      </c>
      <c r="T117" s="9">
        <f t="shared" si="10"/>
        <v>0</v>
      </c>
      <c r="U117" t="str">
        <f t="shared" si="7"/>
        <v>True</v>
      </c>
    </row>
    <row r="118" spans="1:21" x14ac:dyDescent="0.25">
      <c r="A118" s="54" t="str">
        <f>'[1]18-20FT'!A130</f>
        <v>MANASSAS PARK</v>
      </c>
      <c r="B118" s="55">
        <v>638570</v>
      </c>
      <c r="C118" s="56">
        <v>171049.61</v>
      </c>
      <c r="D118" s="57">
        <v>467520.39</v>
      </c>
      <c r="E118" s="58">
        <v>-94646.1</v>
      </c>
      <c r="F118" s="59">
        <v>543923.9</v>
      </c>
      <c r="G118" s="60" t="s">
        <v>116</v>
      </c>
      <c r="H118" s="61" t="s">
        <v>3</v>
      </c>
      <c r="L118" t="str">
        <f>'[1]18-20FT'!A130</f>
        <v>MANASSAS PARK</v>
      </c>
      <c r="M118" s="8" t="e">
        <f>ROUND((B118*#REF!),2)</f>
        <v>#REF!</v>
      </c>
      <c r="N118" s="8" t="e">
        <f>ROUND((B118*#REF!),2)</f>
        <v>#REF!</v>
      </c>
      <c r="O118" s="9" t="e">
        <f t="shared" si="8"/>
        <v>#REF!</v>
      </c>
      <c r="P118" s="9" t="e">
        <f t="shared" si="11"/>
        <v>#REF!</v>
      </c>
      <c r="Q118" s="9" t="e">
        <f t="shared" si="11"/>
        <v>#REF!</v>
      </c>
      <c r="R118" s="9" t="e">
        <f t="shared" si="9"/>
        <v>#REF!</v>
      </c>
      <c r="S118" s="10">
        <f>'[2]20-21FT'!K130</f>
        <v>638570</v>
      </c>
      <c r="T118" s="9">
        <f t="shared" si="10"/>
        <v>0</v>
      </c>
      <c r="U118" t="str">
        <f t="shared" si="7"/>
        <v>True</v>
      </c>
    </row>
    <row r="119" spans="1:21" x14ac:dyDescent="0.25">
      <c r="A119" s="54" t="str">
        <f>'[1]18-20FT'!A131</f>
        <v>MARTINSVILLE</v>
      </c>
      <c r="B119" s="55">
        <v>577998</v>
      </c>
      <c r="C119" s="56">
        <v>154824.57999999999</v>
      </c>
      <c r="D119" s="57">
        <v>423173.42</v>
      </c>
      <c r="E119" s="58"/>
      <c r="F119" s="59">
        <v>577998</v>
      </c>
      <c r="G119" s="60" t="s">
        <v>117</v>
      </c>
      <c r="H119" s="61" t="s">
        <v>3</v>
      </c>
      <c r="L119" t="str">
        <f>'[1]18-20FT'!A131</f>
        <v>MARTINSVILLE</v>
      </c>
      <c r="M119" s="8" t="e">
        <f>ROUND((B119*#REF!),2)</f>
        <v>#REF!</v>
      </c>
      <c r="N119" s="8" t="e">
        <f>ROUND((B119*#REF!),2)</f>
        <v>#REF!</v>
      </c>
      <c r="O119" s="9" t="e">
        <f t="shared" si="8"/>
        <v>#REF!</v>
      </c>
      <c r="P119" s="9" t="e">
        <f t="shared" si="11"/>
        <v>#REF!</v>
      </c>
      <c r="Q119" s="9" t="e">
        <f t="shared" si="11"/>
        <v>#REF!</v>
      </c>
      <c r="R119" s="9" t="e">
        <f t="shared" si="9"/>
        <v>#REF!</v>
      </c>
      <c r="S119" s="10">
        <f>'[2]20-21FT'!K131</f>
        <v>577998</v>
      </c>
      <c r="T119" s="9">
        <f t="shared" si="10"/>
        <v>0</v>
      </c>
      <c r="U119" t="str">
        <f t="shared" si="7"/>
        <v>True</v>
      </c>
    </row>
    <row r="120" spans="1:21" x14ac:dyDescent="0.25">
      <c r="A120" s="54" t="str">
        <f>'[1]18-20FT'!A132</f>
        <v>NEWPORT NEWS</v>
      </c>
      <c r="B120" s="55">
        <v>6440293</v>
      </c>
      <c r="C120" s="56">
        <v>1725119.6</v>
      </c>
      <c r="D120" s="57">
        <v>4715173.4000000004</v>
      </c>
      <c r="E120" s="58"/>
      <c r="F120" s="59">
        <v>6440293</v>
      </c>
      <c r="G120" s="60" t="s">
        <v>118</v>
      </c>
      <c r="H120" s="61" t="s">
        <v>3</v>
      </c>
      <c r="L120" t="str">
        <f>'[1]18-20FT'!A132</f>
        <v>NEWPORT NEWS</v>
      </c>
      <c r="M120" s="8" t="e">
        <f>ROUND((B120*#REF!),2)</f>
        <v>#REF!</v>
      </c>
      <c r="N120" s="8" t="e">
        <f>ROUND((B120*#REF!),2)</f>
        <v>#REF!</v>
      </c>
      <c r="O120" s="9" t="e">
        <f t="shared" si="8"/>
        <v>#REF!</v>
      </c>
      <c r="P120" s="9" t="e">
        <f t="shared" si="11"/>
        <v>#REF!</v>
      </c>
      <c r="Q120" s="9" t="e">
        <f t="shared" si="11"/>
        <v>#REF!</v>
      </c>
      <c r="R120" s="9" t="e">
        <f t="shared" si="9"/>
        <v>#REF!</v>
      </c>
      <c r="S120" s="10">
        <f>'[2]20-21FT'!K132</f>
        <v>6440293</v>
      </c>
      <c r="T120" s="9">
        <f t="shared" si="10"/>
        <v>0</v>
      </c>
      <c r="U120" t="str">
        <f t="shared" si="7"/>
        <v>True</v>
      </c>
    </row>
    <row r="121" spans="1:21" x14ac:dyDescent="0.25">
      <c r="A121" s="54" t="str">
        <f>'[1]18-20FT'!A133</f>
        <v>NORFOLK</v>
      </c>
      <c r="B121" s="55">
        <v>7297251</v>
      </c>
      <c r="C121" s="56">
        <v>1954667.4</v>
      </c>
      <c r="D121" s="57">
        <v>5342583.5999999996</v>
      </c>
      <c r="E121" s="58">
        <v>-1133301.8999999999</v>
      </c>
      <c r="F121" s="59">
        <v>6163949.0999999996</v>
      </c>
      <c r="G121" s="60" t="s">
        <v>119</v>
      </c>
      <c r="H121" s="61" t="s">
        <v>3</v>
      </c>
      <c r="L121" t="str">
        <f>'[1]18-20FT'!A133</f>
        <v>NORFOLK</v>
      </c>
      <c r="M121" s="8" t="e">
        <f>ROUND((B121*#REF!),2)</f>
        <v>#REF!</v>
      </c>
      <c r="N121" s="8" t="e">
        <f>ROUND((B121*#REF!),2)</f>
        <v>#REF!</v>
      </c>
      <c r="O121" s="9" t="e">
        <f t="shared" si="8"/>
        <v>#REF!</v>
      </c>
      <c r="P121" s="9" t="e">
        <f t="shared" si="11"/>
        <v>#REF!</v>
      </c>
      <c r="Q121" s="9" t="e">
        <f t="shared" si="11"/>
        <v>#REF!</v>
      </c>
      <c r="R121" s="9" t="e">
        <f t="shared" si="9"/>
        <v>#REF!</v>
      </c>
      <c r="S121" s="10">
        <f>'[2]20-21FT'!K133</f>
        <v>7297251</v>
      </c>
      <c r="T121" s="9">
        <f t="shared" si="10"/>
        <v>0</v>
      </c>
      <c r="U121" t="str">
        <f t="shared" si="7"/>
        <v>True</v>
      </c>
    </row>
    <row r="122" spans="1:21" x14ac:dyDescent="0.25">
      <c r="A122" s="54" t="str">
        <f>'[1]18-20FT'!A134</f>
        <v>NORTON</v>
      </c>
      <c r="B122" s="55">
        <v>183790</v>
      </c>
      <c r="C122" s="56">
        <v>49230.64</v>
      </c>
      <c r="D122" s="57">
        <v>134559.35999999999</v>
      </c>
      <c r="E122" s="58"/>
      <c r="F122" s="59">
        <v>183790</v>
      </c>
      <c r="G122" s="60" t="s">
        <v>120</v>
      </c>
      <c r="H122" s="61" t="s">
        <v>3</v>
      </c>
      <c r="L122" t="str">
        <f>'[1]18-20FT'!A134</f>
        <v>NORTON</v>
      </c>
      <c r="M122" s="8" t="e">
        <f>ROUND((B122*#REF!),2)</f>
        <v>#REF!</v>
      </c>
      <c r="N122" s="8" t="e">
        <f>ROUND((B122*#REF!),2)</f>
        <v>#REF!</v>
      </c>
      <c r="O122" s="9" t="e">
        <f t="shared" si="8"/>
        <v>#REF!</v>
      </c>
      <c r="P122" s="9" t="e">
        <f t="shared" si="11"/>
        <v>#REF!</v>
      </c>
      <c r="Q122" s="9" t="e">
        <f t="shared" si="11"/>
        <v>#REF!</v>
      </c>
      <c r="R122" s="9" t="e">
        <f t="shared" si="9"/>
        <v>#REF!</v>
      </c>
      <c r="S122" s="10">
        <f>'[2]20-21FT'!K134</f>
        <v>183790</v>
      </c>
      <c r="T122" s="9">
        <f t="shared" si="10"/>
        <v>0</v>
      </c>
      <c r="U122" t="str">
        <f t="shared" si="7"/>
        <v>True</v>
      </c>
    </row>
    <row r="123" spans="1:21" x14ac:dyDescent="0.25">
      <c r="A123" s="54" t="str">
        <f>'[1]18-20FT'!A135</f>
        <v>PETERSBURG</v>
      </c>
      <c r="B123" s="55">
        <v>1162424</v>
      </c>
      <c r="C123" s="56">
        <v>311370.99</v>
      </c>
      <c r="D123" s="57">
        <v>851053.01</v>
      </c>
      <c r="E123" s="58">
        <v>-178980.45</v>
      </c>
      <c r="F123" s="59">
        <v>983443.55</v>
      </c>
      <c r="G123" s="60" t="s">
        <v>121</v>
      </c>
      <c r="H123" s="61" t="s">
        <v>3</v>
      </c>
      <c r="L123" t="str">
        <f>'[1]18-20FT'!A135</f>
        <v>PETERSBURG</v>
      </c>
      <c r="M123" s="8" t="e">
        <f>ROUND((B123*#REF!),2)</f>
        <v>#REF!</v>
      </c>
      <c r="N123" s="8" t="e">
        <f>ROUND((B123*#REF!),2)</f>
        <v>#REF!</v>
      </c>
      <c r="O123" s="9" t="e">
        <f t="shared" si="8"/>
        <v>#REF!</v>
      </c>
      <c r="P123" s="9" t="e">
        <f t="shared" si="11"/>
        <v>#REF!</v>
      </c>
      <c r="Q123" s="9" t="e">
        <f t="shared" si="11"/>
        <v>#REF!</v>
      </c>
      <c r="R123" s="9" t="e">
        <f t="shared" si="9"/>
        <v>#REF!</v>
      </c>
      <c r="S123" s="10">
        <f>'[2]20-21FT'!K135</f>
        <v>1162424</v>
      </c>
      <c r="T123" s="9">
        <f t="shared" si="10"/>
        <v>0</v>
      </c>
      <c r="U123" t="str">
        <f t="shared" si="7"/>
        <v>True</v>
      </c>
    </row>
    <row r="124" spans="1:21" x14ac:dyDescent="0.25">
      <c r="A124" s="54" t="str">
        <f>'[1]18-20FT'!A136</f>
        <v>POQUOSON</v>
      </c>
      <c r="B124" s="55">
        <v>403044</v>
      </c>
      <c r="C124" s="56">
        <v>107960.79</v>
      </c>
      <c r="D124" s="57">
        <v>295083.21000000002</v>
      </c>
      <c r="E124" s="58"/>
      <c r="F124" s="59">
        <v>403044</v>
      </c>
      <c r="G124" s="60" t="s">
        <v>122</v>
      </c>
      <c r="H124" s="61" t="s">
        <v>3</v>
      </c>
      <c r="L124" t="str">
        <f>'[1]18-20FT'!A136</f>
        <v>POQUOSON</v>
      </c>
      <c r="M124" s="8" t="e">
        <f>ROUND((B124*#REF!),2)</f>
        <v>#REF!</v>
      </c>
      <c r="N124" s="8" t="e">
        <f>ROUND((B124*#REF!),2)</f>
        <v>#REF!</v>
      </c>
      <c r="O124" s="9" t="e">
        <f t="shared" si="8"/>
        <v>#REF!</v>
      </c>
      <c r="P124" s="9" t="e">
        <f t="shared" si="11"/>
        <v>#REF!</v>
      </c>
      <c r="Q124" s="9" t="e">
        <f t="shared" si="11"/>
        <v>#REF!</v>
      </c>
      <c r="R124" s="9" t="e">
        <f t="shared" si="9"/>
        <v>#REF!</v>
      </c>
      <c r="S124" s="10">
        <f>'[2]20-21FT'!K136</f>
        <v>403044</v>
      </c>
      <c r="T124" s="9">
        <f t="shared" si="10"/>
        <v>0</v>
      </c>
      <c r="U124" t="str">
        <f t="shared" si="7"/>
        <v>True</v>
      </c>
    </row>
    <row r="125" spans="1:21" x14ac:dyDescent="0.25">
      <c r="A125" s="54" t="str">
        <f>'[1]18-20FT'!A137</f>
        <v>PORTSMOUTH</v>
      </c>
      <c r="B125" s="55">
        <v>3634641</v>
      </c>
      <c r="C125" s="56">
        <v>973587.76</v>
      </c>
      <c r="D125" s="57">
        <v>2661053.2400000002</v>
      </c>
      <c r="E125" s="58"/>
      <c r="F125" s="59">
        <v>3634641</v>
      </c>
      <c r="G125" s="60" t="s">
        <v>123</v>
      </c>
      <c r="H125" s="61" t="s">
        <v>3</v>
      </c>
      <c r="L125" t="str">
        <f>'[1]18-20FT'!A137</f>
        <v>PORTSMOUTH</v>
      </c>
      <c r="M125" s="8" t="e">
        <f>ROUND((B125*#REF!),2)</f>
        <v>#REF!</v>
      </c>
      <c r="N125" s="8" t="e">
        <f>ROUND((B125*#REF!),2)</f>
        <v>#REF!</v>
      </c>
      <c r="O125" s="9" t="e">
        <f t="shared" si="8"/>
        <v>#REF!</v>
      </c>
      <c r="P125" s="9" t="e">
        <f t="shared" si="11"/>
        <v>#REF!</v>
      </c>
      <c r="Q125" s="9" t="e">
        <f t="shared" si="11"/>
        <v>#REF!</v>
      </c>
      <c r="R125" s="9" t="e">
        <f t="shared" si="9"/>
        <v>#REF!</v>
      </c>
      <c r="S125" s="10">
        <f>'[2]20-21FT'!K137</f>
        <v>3634641</v>
      </c>
      <c r="T125" s="9">
        <f t="shared" si="10"/>
        <v>0</v>
      </c>
      <c r="U125" t="str">
        <f t="shared" si="7"/>
        <v>True</v>
      </c>
    </row>
    <row r="126" spans="1:21" x14ac:dyDescent="0.25">
      <c r="A126" s="54" t="str">
        <f>'[1]18-20FT'!A138</f>
        <v>RADFORD</v>
      </c>
      <c r="B126" s="55">
        <v>371542</v>
      </c>
      <c r="C126" s="56">
        <v>99522.55</v>
      </c>
      <c r="D126" s="57">
        <v>272019.45</v>
      </c>
      <c r="E126" s="58"/>
      <c r="F126" s="59">
        <v>371542</v>
      </c>
      <c r="G126" s="60" t="s">
        <v>124</v>
      </c>
      <c r="H126" s="61" t="s">
        <v>3</v>
      </c>
      <c r="L126" t="str">
        <f>'[1]18-20FT'!A138</f>
        <v>RADFORD</v>
      </c>
      <c r="M126" s="8" t="e">
        <f>ROUND((B126*#REF!),2)</f>
        <v>#REF!</v>
      </c>
      <c r="N126" s="8" t="e">
        <f>ROUND((B126*#REF!),2)</f>
        <v>#REF!</v>
      </c>
      <c r="O126" s="9" t="e">
        <f t="shared" si="8"/>
        <v>#REF!</v>
      </c>
      <c r="P126" s="9" t="e">
        <f t="shared" si="11"/>
        <v>#REF!</v>
      </c>
      <c r="Q126" s="9" t="e">
        <f t="shared" si="11"/>
        <v>#REF!</v>
      </c>
      <c r="R126" s="9" t="e">
        <f t="shared" si="9"/>
        <v>#REF!</v>
      </c>
      <c r="S126" s="10">
        <f>'[2]20-21FT'!K138</f>
        <v>371542</v>
      </c>
      <c r="T126" s="9">
        <f t="shared" si="10"/>
        <v>0</v>
      </c>
      <c r="U126" t="str">
        <f t="shared" si="7"/>
        <v>True</v>
      </c>
    </row>
    <row r="127" spans="1:21" x14ac:dyDescent="0.25">
      <c r="A127" s="54" t="str">
        <f>'[1]18-20FT'!A139</f>
        <v>RICHMOND CITY</v>
      </c>
      <c r="B127" s="55">
        <v>6123367</v>
      </c>
      <c r="C127" s="56">
        <v>1640226.69</v>
      </c>
      <c r="D127" s="57">
        <v>4483140.3099999996</v>
      </c>
      <c r="E127" s="58">
        <v>-937833.6</v>
      </c>
      <c r="F127" s="59">
        <v>5185533.4000000004</v>
      </c>
      <c r="G127" s="60" t="s">
        <v>125</v>
      </c>
      <c r="H127" s="61" t="s">
        <v>3</v>
      </c>
      <c r="L127" t="str">
        <f>'[1]18-20FT'!A139</f>
        <v>RICHMOND CITY</v>
      </c>
      <c r="M127" s="8" t="e">
        <f>ROUND((B127*#REF!),2)</f>
        <v>#REF!</v>
      </c>
      <c r="N127" s="8" t="e">
        <f>ROUND((B127*#REF!),2)</f>
        <v>#REF!</v>
      </c>
      <c r="O127" s="9" t="e">
        <f t="shared" si="8"/>
        <v>#REF!</v>
      </c>
      <c r="P127" s="9" t="e">
        <f t="shared" si="11"/>
        <v>#REF!</v>
      </c>
      <c r="Q127" s="9" t="e">
        <f t="shared" si="11"/>
        <v>#REF!</v>
      </c>
      <c r="R127" s="9" t="e">
        <f t="shared" si="9"/>
        <v>#REF!</v>
      </c>
      <c r="S127" s="10">
        <f>'[2]20-21FT'!K139</f>
        <v>6123367</v>
      </c>
      <c r="T127" s="9">
        <f t="shared" si="10"/>
        <v>0</v>
      </c>
      <c r="U127" t="str">
        <f t="shared" si="7"/>
        <v>True</v>
      </c>
    </row>
    <row r="128" spans="1:21" x14ac:dyDescent="0.25">
      <c r="A128" s="54" t="str">
        <f>'[1]18-20FT'!A140</f>
        <v>ROANOKE CITY</v>
      </c>
      <c r="B128" s="55">
        <v>3731987</v>
      </c>
      <c r="C128" s="56">
        <v>999663.2</v>
      </c>
      <c r="D128" s="57">
        <v>2732323.8</v>
      </c>
      <c r="E128" s="58"/>
      <c r="F128" s="59">
        <v>3731987</v>
      </c>
      <c r="G128" s="60" t="s">
        <v>126</v>
      </c>
      <c r="H128" s="61" t="s">
        <v>3</v>
      </c>
      <c r="L128" t="str">
        <f>'[1]18-20FT'!A140</f>
        <v>ROANOKE CITY</v>
      </c>
      <c r="M128" s="8" t="e">
        <f>ROUND((B128*#REF!),2)</f>
        <v>#REF!</v>
      </c>
      <c r="N128" s="8" t="e">
        <f>ROUND((B128*#REF!),2)</f>
        <v>#REF!</v>
      </c>
      <c r="O128" s="9" t="e">
        <f t="shared" si="8"/>
        <v>#REF!</v>
      </c>
      <c r="P128" s="9" t="e">
        <f t="shared" si="11"/>
        <v>#REF!</v>
      </c>
      <c r="Q128" s="9" t="e">
        <f t="shared" si="11"/>
        <v>#REF!</v>
      </c>
      <c r="R128" s="9" t="e">
        <f t="shared" si="9"/>
        <v>#REF!</v>
      </c>
      <c r="S128" s="10">
        <f>'[2]20-21FT'!K140</f>
        <v>3731987</v>
      </c>
      <c r="T128" s="9">
        <f t="shared" si="10"/>
        <v>0</v>
      </c>
      <c r="U128" t="str">
        <f t="shared" si="7"/>
        <v>True</v>
      </c>
    </row>
    <row r="129" spans="1:21" x14ac:dyDescent="0.25">
      <c r="A129" s="54" t="str">
        <f>'[1]18-20FT'!A141</f>
        <v>SALEM</v>
      </c>
      <c r="B129" s="55">
        <v>790410</v>
      </c>
      <c r="C129" s="56">
        <v>211722.01</v>
      </c>
      <c r="D129" s="57">
        <v>578687.99</v>
      </c>
      <c r="E129" s="58"/>
      <c r="F129" s="59">
        <v>790410</v>
      </c>
      <c r="G129" s="60" t="s">
        <v>127</v>
      </c>
      <c r="H129" s="61" t="s">
        <v>3</v>
      </c>
      <c r="L129" t="str">
        <f>'[1]18-20FT'!A141</f>
        <v>SALEM</v>
      </c>
      <c r="M129" s="8" t="e">
        <f>ROUND((B129*#REF!),2)</f>
        <v>#REF!</v>
      </c>
      <c r="N129" s="8" t="e">
        <f>ROUND((B129*#REF!),2)</f>
        <v>#REF!</v>
      </c>
      <c r="O129" s="9" t="e">
        <f t="shared" si="8"/>
        <v>#REF!</v>
      </c>
      <c r="P129" s="9" t="e">
        <f t="shared" si="11"/>
        <v>#REF!</v>
      </c>
      <c r="Q129" s="9" t="e">
        <f t="shared" si="11"/>
        <v>#REF!</v>
      </c>
      <c r="R129" s="9" t="e">
        <f t="shared" si="9"/>
        <v>#REF!</v>
      </c>
      <c r="S129" s="10">
        <f>'[2]20-21FT'!K141</f>
        <v>790410</v>
      </c>
      <c r="T129" s="9">
        <f t="shared" si="10"/>
        <v>0</v>
      </c>
      <c r="U129" t="str">
        <f t="shared" si="7"/>
        <v>True</v>
      </c>
    </row>
    <row r="130" spans="1:21" x14ac:dyDescent="0.25">
      <c r="A130" s="54" t="str">
        <f>'[1]18-20FT'!A142</f>
        <v>STAUNTON</v>
      </c>
      <c r="B130" s="55">
        <v>712794</v>
      </c>
      <c r="C130" s="56">
        <v>190931.52</v>
      </c>
      <c r="D130" s="57">
        <v>521862.48</v>
      </c>
      <c r="E130" s="58"/>
      <c r="F130" s="59">
        <v>712794</v>
      </c>
      <c r="G130" s="60" t="s">
        <v>128</v>
      </c>
      <c r="H130" s="61" t="s">
        <v>3</v>
      </c>
      <c r="L130" t="str">
        <f>'[1]18-20FT'!A142</f>
        <v>STAUNTON</v>
      </c>
      <c r="M130" s="8" t="e">
        <f>ROUND((B130*#REF!),2)</f>
        <v>#REF!</v>
      </c>
      <c r="N130" s="8" t="e">
        <f>ROUND((B130*#REF!),2)</f>
        <v>#REF!</v>
      </c>
      <c r="O130" s="9" t="e">
        <f t="shared" si="8"/>
        <v>#REF!</v>
      </c>
      <c r="P130" s="9" t="e">
        <f t="shared" si="11"/>
        <v>#REF!</v>
      </c>
      <c r="Q130" s="9" t="e">
        <f t="shared" si="11"/>
        <v>#REF!</v>
      </c>
      <c r="R130" s="9" t="e">
        <f t="shared" si="9"/>
        <v>#REF!</v>
      </c>
      <c r="S130" s="10">
        <f>'[2]20-21FT'!K142</f>
        <v>712794</v>
      </c>
      <c r="T130" s="9">
        <f t="shared" si="10"/>
        <v>0</v>
      </c>
      <c r="U130" t="str">
        <f t="shared" si="7"/>
        <v>True</v>
      </c>
    </row>
    <row r="131" spans="1:21" x14ac:dyDescent="0.25">
      <c r="A131" s="54" t="str">
        <f>'[1]18-20FT'!A143</f>
        <v>SUFFOLK</v>
      </c>
      <c r="B131" s="55">
        <v>3090980</v>
      </c>
      <c r="C131" s="56">
        <v>827960.81</v>
      </c>
      <c r="D131" s="57">
        <v>2263019.19</v>
      </c>
      <c r="E131" s="58"/>
      <c r="F131" s="59">
        <v>3090980</v>
      </c>
      <c r="G131" s="60" t="s">
        <v>129</v>
      </c>
      <c r="H131" s="61" t="s">
        <v>3</v>
      </c>
      <c r="L131" t="str">
        <f>'[1]18-20FT'!A143</f>
        <v>SUFFOLK</v>
      </c>
      <c r="M131" s="8" t="e">
        <f>ROUND((B131*#REF!),2)</f>
        <v>#REF!</v>
      </c>
      <c r="N131" s="8" t="e">
        <f>ROUND((B131*#REF!),2)</f>
        <v>#REF!</v>
      </c>
      <c r="O131" s="9" t="e">
        <f t="shared" si="8"/>
        <v>#REF!</v>
      </c>
      <c r="P131" s="9" t="e">
        <f t="shared" si="11"/>
        <v>#REF!</v>
      </c>
      <c r="Q131" s="9" t="e">
        <f t="shared" si="11"/>
        <v>#REF!</v>
      </c>
      <c r="R131" s="9" t="e">
        <f t="shared" si="9"/>
        <v>#REF!</v>
      </c>
      <c r="S131" s="10">
        <f>'[2]20-21FT'!K143</f>
        <v>3090980</v>
      </c>
      <c r="T131" s="9">
        <f t="shared" si="10"/>
        <v>0</v>
      </c>
      <c r="U131" t="str">
        <f t="shared" si="7"/>
        <v>True</v>
      </c>
    </row>
    <row r="132" spans="1:21" x14ac:dyDescent="0.25">
      <c r="A132" s="54" t="str">
        <f>'[1]18-20FT'!A144</f>
        <v>VIRGINIA BEACH</v>
      </c>
      <c r="B132" s="55">
        <v>15105911</v>
      </c>
      <c r="C132" s="56">
        <v>4046322.62</v>
      </c>
      <c r="D132" s="57">
        <v>11059588.380000001</v>
      </c>
      <c r="E132" s="58"/>
      <c r="F132" s="59">
        <v>15105911</v>
      </c>
      <c r="G132" s="60" t="s">
        <v>130</v>
      </c>
      <c r="H132" s="61" t="s">
        <v>3</v>
      </c>
      <c r="L132" t="str">
        <f>'[1]18-20FT'!A144</f>
        <v>VIRGINIA BEACH</v>
      </c>
      <c r="M132" s="8" t="e">
        <f>ROUND((B132*#REF!),2)</f>
        <v>#REF!</v>
      </c>
      <c r="N132" s="8" t="e">
        <f>ROUND((B132*#REF!),2)</f>
        <v>#REF!</v>
      </c>
      <c r="O132" s="9" t="e">
        <f t="shared" si="8"/>
        <v>#REF!</v>
      </c>
      <c r="P132" s="9" t="e">
        <f t="shared" si="11"/>
        <v>#REF!</v>
      </c>
      <c r="Q132" s="9" t="e">
        <f t="shared" si="11"/>
        <v>#REF!</v>
      </c>
      <c r="R132" s="9" t="e">
        <f t="shared" si="9"/>
        <v>#REF!</v>
      </c>
      <c r="S132" s="10">
        <f>'[2]20-21FT'!K144</f>
        <v>15105911</v>
      </c>
      <c r="T132" s="9">
        <f t="shared" si="10"/>
        <v>0</v>
      </c>
      <c r="U132" t="str">
        <f t="shared" si="7"/>
        <v>True</v>
      </c>
    </row>
    <row r="133" spans="1:21" x14ac:dyDescent="0.25">
      <c r="A133" s="54" t="str">
        <f>'[1]18-20FT'!A145</f>
        <v>WAYNESBORO</v>
      </c>
      <c r="B133" s="55">
        <v>690831</v>
      </c>
      <c r="C133" s="56">
        <v>185048.43</v>
      </c>
      <c r="D133" s="57">
        <v>505782.57</v>
      </c>
      <c r="E133" s="58"/>
      <c r="F133" s="59">
        <v>690831</v>
      </c>
      <c r="G133" s="60" t="s">
        <v>131</v>
      </c>
      <c r="H133" s="61" t="s">
        <v>3</v>
      </c>
      <c r="L133" t="str">
        <f>'[1]18-20FT'!A145</f>
        <v>WAYNESBORO</v>
      </c>
      <c r="M133" s="8" t="e">
        <f>ROUND((B133*#REF!),2)</f>
        <v>#REF!</v>
      </c>
      <c r="N133" s="8" t="e">
        <f>ROUND((B133*#REF!),2)</f>
        <v>#REF!</v>
      </c>
      <c r="O133" s="9" t="e">
        <f t="shared" si="8"/>
        <v>#REF!</v>
      </c>
      <c r="P133" s="9" t="e">
        <f t="shared" si="11"/>
        <v>#REF!</v>
      </c>
      <c r="Q133" s="9" t="e">
        <f t="shared" si="11"/>
        <v>#REF!</v>
      </c>
      <c r="R133" s="9" t="e">
        <f t="shared" si="9"/>
        <v>#REF!</v>
      </c>
      <c r="S133" s="10">
        <f>'[2]20-21FT'!K145</f>
        <v>690831</v>
      </c>
      <c r="T133" s="9">
        <f t="shared" si="10"/>
        <v>0</v>
      </c>
      <c r="U133" t="str">
        <f t="shared" ref="U133:U147" si="12">IF(L133=A133, "True")</f>
        <v>True</v>
      </c>
    </row>
    <row r="134" spans="1:21" x14ac:dyDescent="0.25">
      <c r="A134" s="54" t="str">
        <f>'[1]18-20FT'!A146</f>
        <v>WILLIAMSBURG/JAMES CITY</v>
      </c>
      <c r="B134" s="55">
        <v>2202822</v>
      </c>
      <c r="C134" s="56">
        <v>590055.67000000004</v>
      </c>
      <c r="D134" s="57">
        <v>1612766.33</v>
      </c>
      <c r="E134" s="58"/>
      <c r="F134" s="59">
        <v>2202822</v>
      </c>
      <c r="G134" s="60" t="s">
        <v>132</v>
      </c>
      <c r="H134" s="61" t="s">
        <v>3</v>
      </c>
      <c r="L134" t="str">
        <f>'[1]18-20FT'!A146</f>
        <v>WILLIAMSBURG/JAMES CITY</v>
      </c>
      <c r="M134" s="8" t="e">
        <f>ROUND((B134*#REF!),2)</f>
        <v>#REF!</v>
      </c>
      <c r="N134" s="8" t="e">
        <f>ROUND((B134*#REF!),2)</f>
        <v>#REF!</v>
      </c>
      <c r="O134" s="9" t="e">
        <f t="shared" ref="O134:O147" si="13">+N134+M134</f>
        <v>#REF!</v>
      </c>
      <c r="P134" s="9" t="e">
        <f t="shared" si="11"/>
        <v>#REF!</v>
      </c>
      <c r="Q134" s="9" t="e">
        <f t="shared" si="11"/>
        <v>#REF!</v>
      </c>
      <c r="R134" s="9" t="e">
        <f t="shared" ref="R134:R147" si="14">+O134-B134</f>
        <v>#REF!</v>
      </c>
      <c r="S134" s="10">
        <f>'[2]20-21FT'!K146</f>
        <v>2202822</v>
      </c>
      <c r="T134" s="9">
        <f t="shared" ref="T134:T147" si="15">+S134-B134</f>
        <v>0</v>
      </c>
      <c r="U134" t="str">
        <f t="shared" si="12"/>
        <v>True</v>
      </c>
    </row>
    <row r="135" spans="1:21" x14ac:dyDescent="0.25">
      <c r="A135" s="54" t="str">
        <f>'[1]18-20FT'!A147</f>
        <v>WINCHESTER</v>
      </c>
      <c r="B135" s="55">
        <v>1008146</v>
      </c>
      <c r="C135" s="56">
        <v>270045.53999999998</v>
      </c>
      <c r="D135" s="57">
        <v>738100.46</v>
      </c>
      <c r="E135" s="58">
        <v>-155965.95000000001</v>
      </c>
      <c r="F135" s="59">
        <v>852180.05</v>
      </c>
      <c r="G135" s="60" t="s">
        <v>133</v>
      </c>
      <c r="H135" s="61" t="s">
        <v>3</v>
      </c>
      <c r="L135" t="str">
        <f>'[1]18-20FT'!A147</f>
        <v>WINCHESTER</v>
      </c>
      <c r="M135" s="8" t="e">
        <f>ROUND((B135*#REF!),2)</f>
        <v>#REF!</v>
      </c>
      <c r="N135" s="8" t="e">
        <f>ROUND((B135*#REF!),2)</f>
        <v>#REF!</v>
      </c>
      <c r="O135" s="9" t="e">
        <f t="shared" si="13"/>
        <v>#REF!</v>
      </c>
      <c r="P135" s="9" t="e">
        <f t="shared" si="11"/>
        <v>#REF!</v>
      </c>
      <c r="Q135" s="9" t="e">
        <f t="shared" si="11"/>
        <v>#REF!</v>
      </c>
      <c r="R135" s="9" t="e">
        <f t="shared" si="14"/>
        <v>#REF!</v>
      </c>
      <c r="S135" s="10">
        <f>'[2]20-21FT'!K147</f>
        <v>1008146</v>
      </c>
      <c r="T135" s="9">
        <f t="shared" si="15"/>
        <v>0</v>
      </c>
      <c r="U135" t="str">
        <f t="shared" si="12"/>
        <v>True</v>
      </c>
    </row>
    <row r="136" spans="1:21" x14ac:dyDescent="0.25">
      <c r="A136" s="47" t="s">
        <v>134</v>
      </c>
      <c r="B136" s="65" t="s">
        <v>179</v>
      </c>
      <c r="C136" s="66"/>
      <c r="D136" s="67"/>
      <c r="E136" s="68"/>
      <c r="F136" s="69"/>
      <c r="G136" s="70"/>
      <c r="H136" s="71"/>
      <c r="L136" t="str">
        <f>'[1]18-20FT'!A148</f>
        <v>TOWNS</v>
      </c>
      <c r="M136" s="8"/>
      <c r="N136" s="8"/>
      <c r="O136" s="9"/>
      <c r="P136" s="9"/>
      <c r="Q136" s="9"/>
      <c r="R136" s="9"/>
      <c r="S136" s="10">
        <f>'[2]20-21FT'!K148</f>
        <v>0</v>
      </c>
      <c r="T136" s="9" t="e">
        <f t="shared" si="15"/>
        <v>#VALUE!</v>
      </c>
      <c r="U136" t="str">
        <f t="shared" si="12"/>
        <v>True</v>
      </c>
    </row>
    <row r="137" spans="1:21" x14ac:dyDescent="0.25">
      <c r="A137" s="54" t="str">
        <f>'[1]18-20FT'!A149</f>
        <v>COLONIAL BEACH</v>
      </c>
      <c r="B137" s="55">
        <v>133750</v>
      </c>
      <c r="C137" s="56">
        <v>35826.75</v>
      </c>
      <c r="D137" s="57">
        <v>97923.25</v>
      </c>
      <c r="E137" s="58">
        <v>-20200.650000000001</v>
      </c>
      <c r="F137" s="59">
        <v>113549.35</v>
      </c>
      <c r="G137" s="60" t="s">
        <v>135</v>
      </c>
      <c r="H137" s="61" t="s">
        <v>3</v>
      </c>
      <c r="L137" t="str">
        <f>'[1]18-20FT'!A149</f>
        <v>COLONIAL BEACH</v>
      </c>
      <c r="M137" s="8" t="e">
        <f>ROUND((B137*#REF!),2)</f>
        <v>#REF!</v>
      </c>
      <c r="N137" s="8" t="e">
        <f>ROUND((B137*#REF!),2)</f>
        <v>#REF!</v>
      </c>
      <c r="O137" s="9" t="e">
        <f t="shared" si="13"/>
        <v>#REF!</v>
      </c>
      <c r="P137" s="9" t="e">
        <f>+M137-C137</f>
        <v>#REF!</v>
      </c>
      <c r="Q137" s="9" t="e">
        <f>+N137-D137</f>
        <v>#REF!</v>
      </c>
      <c r="R137" s="9" t="e">
        <f t="shared" si="14"/>
        <v>#REF!</v>
      </c>
      <c r="S137" s="10">
        <f>'[2]20-21FT'!K149</f>
        <v>133750</v>
      </c>
      <c r="T137" s="9">
        <f t="shared" si="15"/>
        <v>0</v>
      </c>
      <c r="U137" t="str">
        <f t="shared" si="12"/>
        <v>True</v>
      </c>
    </row>
    <row r="138" spans="1:21" x14ac:dyDescent="0.25">
      <c r="A138" s="54" t="str">
        <f>'[1]18-20FT'!A150</f>
        <v>WEST POINT</v>
      </c>
      <c r="B138" s="55">
        <v>158265</v>
      </c>
      <c r="C138" s="56">
        <v>42393.42</v>
      </c>
      <c r="D138" s="57">
        <v>115871.58</v>
      </c>
      <c r="E138" s="58"/>
      <c r="F138" s="59">
        <v>158265</v>
      </c>
      <c r="G138" s="60" t="s">
        <v>136</v>
      </c>
      <c r="H138" s="61" t="s">
        <v>3</v>
      </c>
      <c r="L138" t="str">
        <f>'[1]18-20FT'!A150</f>
        <v>WEST POINT</v>
      </c>
      <c r="M138" s="8" t="e">
        <f>ROUND((B138*#REF!),2)</f>
        <v>#REF!</v>
      </c>
      <c r="N138" s="8" t="e">
        <f>ROUND((B138*#REF!),2)</f>
        <v>#REF!</v>
      </c>
      <c r="O138" s="9" t="e">
        <f t="shared" si="13"/>
        <v>#REF!</v>
      </c>
      <c r="P138" s="9" t="e">
        <f>+M138-C138</f>
        <v>#REF!</v>
      </c>
      <c r="Q138" s="9" t="e">
        <f>+N138-D138</f>
        <v>#REF!</v>
      </c>
      <c r="R138" s="9" t="e">
        <f t="shared" si="14"/>
        <v>#REF!</v>
      </c>
      <c r="S138" s="10">
        <f>'[2]20-21FT'!K150</f>
        <v>158265</v>
      </c>
      <c r="T138" s="9">
        <f t="shared" si="15"/>
        <v>0</v>
      </c>
      <c r="U138" t="str">
        <f t="shared" si="12"/>
        <v>True</v>
      </c>
    </row>
    <row r="139" spans="1:21" x14ac:dyDescent="0.25">
      <c r="A139" s="47" t="s">
        <v>137</v>
      </c>
      <c r="B139" s="72" t="s">
        <v>180</v>
      </c>
      <c r="C139" s="73"/>
      <c r="D139" s="74"/>
      <c r="E139" s="75"/>
      <c r="F139" s="72"/>
      <c r="G139" s="48"/>
      <c r="H139" s="71" t="s">
        <v>171</v>
      </c>
      <c r="L139" t="str">
        <f>'[1]18-20FT'!A151</f>
        <v>SOPs</v>
      </c>
      <c r="M139" s="8"/>
      <c r="N139" s="8"/>
      <c r="O139" s="9"/>
      <c r="P139" s="9"/>
      <c r="Q139" s="9"/>
      <c r="R139" s="9"/>
      <c r="S139" s="10"/>
      <c r="T139" s="9" t="e">
        <f t="shared" si="15"/>
        <v>#VALUE!</v>
      </c>
    </row>
    <row r="140" spans="1:21" x14ac:dyDescent="0.25">
      <c r="A140" s="54" t="str">
        <f>'[1]18-20FT'!A152</f>
        <v>KINGS DAUGHTERS</v>
      </c>
      <c r="B140" s="59">
        <v>975</v>
      </c>
      <c r="C140" s="56">
        <v>261.17</v>
      </c>
      <c r="D140" s="57">
        <v>713.83</v>
      </c>
      <c r="E140" s="58"/>
      <c r="F140" s="59">
        <v>975</v>
      </c>
      <c r="G140" s="60">
        <v>564</v>
      </c>
      <c r="H140" s="61" t="s">
        <v>3</v>
      </c>
      <c r="L140" t="str">
        <f>'[1]18-20FT'!A152</f>
        <v>KINGS DAUGHTERS</v>
      </c>
      <c r="M140" s="8" t="e">
        <f>ROUND((B140*#REF!),2)</f>
        <v>#REF!</v>
      </c>
      <c r="N140" s="8" t="e">
        <f>ROUND((B140*#REF!),2)</f>
        <v>#REF!</v>
      </c>
      <c r="O140" s="9" t="e">
        <f t="shared" si="13"/>
        <v>#REF!</v>
      </c>
      <c r="P140" s="9" t="e">
        <f t="shared" ref="P140:Q147" si="16">+M140-C140</f>
        <v>#REF!</v>
      </c>
      <c r="Q140" s="9" t="e">
        <f t="shared" si="16"/>
        <v>#REF!</v>
      </c>
      <c r="R140" s="9" t="e">
        <f t="shared" si="14"/>
        <v>#REF!</v>
      </c>
      <c r="S140" s="10">
        <f>'[2]20-21FT'!K152</f>
        <v>975</v>
      </c>
      <c r="T140" s="9">
        <f t="shared" si="15"/>
        <v>0</v>
      </c>
      <c r="U140" t="str">
        <f t="shared" si="12"/>
        <v>True</v>
      </c>
    </row>
    <row r="141" spans="1:21" x14ac:dyDescent="0.25">
      <c r="A141" s="54" t="str">
        <f>'[1]18-20FT'!A153</f>
        <v>MCV</v>
      </c>
      <c r="B141" s="59">
        <v>6316</v>
      </c>
      <c r="C141" s="56">
        <v>1691.83</v>
      </c>
      <c r="D141" s="57">
        <v>4624.17</v>
      </c>
      <c r="E141" s="58"/>
      <c r="F141" s="59">
        <v>6316</v>
      </c>
      <c r="G141" s="60">
        <v>123</v>
      </c>
      <c r="H141" s="47" t="s">
        <v>138</v>
      </c>
      <c r="L141" t="str">
        <f>'[1]18-20FT'!A153</f>
        <v>MCV</v>
      </c>
      <c r="M141" s="8" t="e">
        <f>ROUND((B141*#REF!),2)</f>
        <v>#REF!</v>
      </c>
      <c r="N141" s="8" t="e">
        <f>ROUND((B141*#REF!),2)</f>
        <v>#REF!</v>
      </c>
      <c r="O141" s="9" t="e">
        <f t="shared" si="13"/>
        <v>#REF!</v>
      </c>
      <c r="P141" s="9" t="e">
        <f t="shared" si="16"/>
        <v>#REF!</v>
      </c>
      <c r="Q141" s="9" t="e">
        <f t="shared" si="16"/>
        <v>#REF!</v>
      </c>
      <c r="R141" s="9" t="e">
        <f t="shared" si="14"/>
        <v>#REF!</v>
      </c>
      <c r="S141" s="10">
        <f>'[2]20-21FT'!K153</f>
        <v>6316</v>
      </c>
      <c r="T141" s="9">
        <f t="shared" si="15"/>
        <v>0</v>
      </c>
      <c r="U141" t="str">
        <f t="shared" si="12"/>
        <v>True</v>
      </c>
    </row>
    <row r="142" spans="1:21" x14ac:dyDescent="0.25">
      <c r="A142" s="76" t="s">
        <v>139</v>
      </c>
      <c r="B142" s="77" t="s">
        <v>181</v>
      </c>
      <c r="C142" s="78"/>
      <c r="D142" s="79"/>
      <c r="E142" s="80"/>
      <c r="F142" s="81"/>
      <c r="G142" s="60"/>
      <c r="H142" s="61"/>
      <c r="M142" s="8"/>
      <c r="N142" s="8"/>
      <c r="O142" s="9"/>
      <c r="P142" s="9">
        <f t="shared" si="16"/>
        <v>0</v>
      </c>
      <c r="Q142" s="9">
        <f t="shared" si="16"/>
        <v>0</v>
      </c>
      <c r="R142" s="9" t="e">
        <f t="shared" si="14"/>
        <v>#VALUE!</v>
      </c>
      <c r="S142" s="10"/>
      <c r="T142" s="9" t="e">
        <f t="shared" si="15"/>
        <v>#VALUE!</v>
      </c>
      <c r="U142" t="b">
        <f t="shared" si="12"/>
        <v>0</v>
      </c>
    </row>
    <row r="143" spans="1:21" x14ac:dyDescent="0.25">
      <c r="A143" s="54" t="str">
        <f>'[1]18-20FT'!A154</f>
        <v>UVA</v>
      </c>
      <c r="B143" s="59">
        <v>2231</v>
      </c>
      <c r="C143" s="56">
        <v>597.6</v>
      </c>
      <c r="D143" s="57">
        <v>1633.4</v>
      </c>
      <c r="E143" s="58"/>
      <c r="F143" s="59">
        <v>2231</v>
      </c>
      <c r="G143" s="60">
        <v>879</v>
      </c>
      <c r="H143" s="61" t="s">
        <v>3</v>
      </c>
      <c r="L143" t="str">
        <f>'[1]18-20FT'!A154</f>
        <v>UVA</v>
      </c>
      <c r="M143" s="8" t="e">
        <f>ROUND((B143*#REF!),2)</f>
        <v>#REF!</v>
      </c>
      <c r="N143" s="8" t="e">
        <f>ROUND((B143*#REF!),2)</f>
        <v>#REF!</v>
      </c>
      <c r="O143" s="9" t="e">
        <f t="shared" si="13"/>
        <v>#REF!</v>
      </c>
      <c r="P143" s="9" t="e">
        <f t="shared" si="16"/>
        <v>#REF!</v>
      </c>
      <c r="Q143" s="9" t="e">
        <f t="shared" si="16"/>
        <v>#REF!</v>
      </c>
      <c r="R143" s="9" t="e">
        <f t="shared" si="14"/>
        <v>#REF!</v>
      </c>
      <c r="S143" s="10">
        <f>'[2]20-21FT'!K154</f>
        <v>2231</v>
      </c>
      <c r="T143" s="9">
        <f t="shared" si="15"/>
        <v>0</v>
      </c>
      <c r="U143" t="str">
        <f t="shared" si="12"/>
        <v>True</v>
      </c>
    </row>
    <row r="144" spans="1:21" x14ac:dyDescent="0.25">
      <c r="A144" s="54" t="str">
        <f>'[1]18-20FT'!A155</f>
        <v>DEPT. OF CORRECTIONS</v>
      </c>
      <c r="B144" s="59">
        <v>99281</v>
      </c>
      <c r="C144" s="56">
        <v>26593.759999999998</v>
      </c>
      <c r="D144" s="57">
        <v>72687.240000000005</v>
      </c>
      <c r="E144" s="58"/>
      <c r="F144" s="59">
        <v>99281</v>
      </c>
      <c r="G144" s="60">
        <v>930</v>
      </c>
      <c r="H144" s="61" t="s">
        <v>3</v>
      </c>
      <c r="L144" t="str">
        <f>'[1]18-20FT'!A155</f>
        <v>DEPT. OF CORRECTIONS</v>
      </c>
      <c r="M144" s="8" t="e">
        <f>ROUND((B144*#REF!),2)</f>
        <v>#REF!</v>
      </c>
      <c r="N144" s="8" t="e">
        <f>ROUND((B144*#REF!),2)</f>
        <v>#REF!</v>
      </c>
      <c r="O144" s="9" t="e">
        <f t="shared" si="13"/>
        <v>#REF!</v>
      </c>
      <c r="P144" s="9" t="e">
        <f t="shared" si="16"/>
        <v>#REF!</v>
      </c>
      <c r="Q144" s="9" t="e">
        <f t="shared" si="16"/>
        <v>#REF!</v>
      </c>
      <c r="R144" s="9" t="e">
        <f t="shared" si="14"/>
        <v>#REF!</v>
      </c>
      <c r="S144" s="10">
        <f>'[2]20-21FT'!K155</f>
        <v>99281</v>
      </c>
      <c r="T144" s="9">
        <f t="shared" si="15"/>
        <v>0</v>
      </c>
      <c r="U144" t="str">
        <f t="shared" si="12"/>
        <v>True</v>
      </c>
    </row>
    <row r="145" spans="1:21" x14ac:dyDescent="0.25">
      <c r="A145" s="54" t="str">
        <f>'[1]18-20FT'!A156</f>
        <v>DEPT. OF JUVENILE JUSTICE</v>
      </c>
      <c r="B145" s="59">
        <v>179172</v>
      </c>
      <c r="C145" s="56">
        <v>47993.64</v>
      </c>
      <c r="D145" s="57">
        <v>131178.35999999999</v>
      </c>
      <c r="E145" s="58"/>
      <c r="F145" s="59">
        <v>179172</v>
      </c>
      <c r="G145" s="60">
        <v>917</v>
      </c>
      <c r="H145" s="61" t="s">
        <v>3</v>
      </c>
      <c r="L145" t="str">
        <f>'[1]18-20FT'!A156</f>
        <v>DEPT. OF JUVENILE JUSTICE</v>
      </c>
      <c r="M145" s="8" t="e">
        <f>ROUND((B145*#REF!),2)</f>
        <v>#REF!</v>
      </c>
      <c r="N145" s="8" t="e">
        <f>ROUND((B145*#REF!),2)</f>
        <v>#REF!</v>
      </c>
      <c r="O145" s="9" t="e">
        <f t="shared" si="13"/>
        <v>#REF!</v>
      </c>
      <c r="P145" s="9" t="e">
        <f t="shared" si="16"/>
        <v>#REF!</v>
      </c>
      <c r="Q145" s="9" t="e">
        <f t="shared" si="16"/>
        <v>#REF!</v>
      </c>
      <c r="R145" s="9" t="e">
        <f t="shared" si="14"/>
        <v>#REF!</v>
      </c>
      <c r="S145" s="10">
        <f>'[2]20-21FT'!K156</f>
        <v>179172</v>
      </c>
      <c r="T145" s="9">
        <f t="shared" si="15"/>
        <v>0</v>
      </c>
      <c r="U145" t="str">
        <f t="shared" si="12"/>
        <v>True</v>
      </c>
    </row>
    <row r="146" spans="1:21" x14ac:dyDescent="0.25">
      <c r="A146" s="54" t="str">
        <f>'[1]18-20FT'!A164</f>
        <v>VA TREATMENT CENTER</v>
      </c>
      <c r="B146" s="59">
        <v>15160</v>
      </c>
      <c r="C146" s="56">
        <v>4060.81</v>
      </c>
      <c r="D146" s="57">
        <v>11099.19</v>
      </c>
      <c r="E146" s="58"/>
      <c r="F146" s="59">
        <v>15160</v>
      </c>
      <c r="G146" s="60" t="s">
        <v>140</v>
      </c>
      <c r="H146" s="61" t="s">
        <v>3</v>
      </c>
      <c r="L146" t="str">
        <f>'[1]18-20FT'!A164</f>
        <v>VA TREATMENT CENTER</v>
      </c>
      <c r="M146" s="8" t="e">
        <f>ROUND((B146*#REF!),2)</f>
        <v>#REF!</v>
      </c>
      <c r="N146" s="8" t="e">
        <f>ROUND((B146*#REF!),2)</f>
        <v>#REF!</v>
      </c>
      <c r="O146" s="9" t="e">
        <f t="shared" si="13"/>
        <v>#REF!</v>
      </c>
      <c r="P146" s="9" t="e">
        <f t="shared" si="16"/>
        <v>#REF!</v>
      </c>
      <c r="Q146" s="9" t="e">
        <f t="shared" si="16"/>
        <v>#REF!</v>
      </c>
      <c r="R146" s="9" t="e">
        <f t="shared" si="14"/>
        <v>#REF!</v>
      </c>
      <c r="S146" s="10">
        <f>'[2]20-21FT'!K164</f>
        <v>15160</v>
      </c>
      <c r="T146" s="9">
        <f t="shared" si="15"/>
        <v>0</v>
      </c>
      <c r="U146" t="str">
        <f t="shared" si="12"/>
        <v>True</v>
      </c>
    </row>
    <row r="147" spans="1:21" x14ac:dyDescent="0.25">
      <c r="A147" s="54" t="str">
        <f>'[1]18-20FT'!A167</f>
        <v>COMMONWEALTH CENTER</v>
      </c>
      <c r="B147" s="59">
        <v>16137</v>
      </c>
      <c r="C147" s="56">
        <v>4322.51</v>
      </c>
      <c r="D147" s="57">
        <v>11814.49</v>
      </c>
      <c r="E147" s="58"/>
      <c r="F147" s="59">
        <v>16137</v>
      </c>
      <c r="G147" s="60">
        <v>126</v>
      </c>
      <c r="H147" s="47" t="s">
        <v>138</v>
      </c>
      <c r="L147" t="str">
        <f>'[1]18-20FT'!A167</f>
        <v>COMMONWEALTH CENTER</v>
      </c>
      <c r="M147" s="8" t="e">
        <f>ROUND((B147*#REF!),2)</f>
        <v>#REF!</v>
      </c>
      <c r="N147" s="8" t="e">
        <f>ROUND((B147*#REF!),2)</f>
        <v>#REF!</v>
      </c>
      <c r="O147" s="9" t="e">
        <f t="shared" si="13"/>
        <v>#REF!</v>
      </c>
      <c r="P147" s="9" t="e">
        <f t="shared" si="16"/>
        <v>#REF!</v>
      </c>
      <c r="Q147" s="9" t="e">
        <f t="shared" si="16"/>
        <v>#REF!</v>
      </c>
      <c r="R147" s="9" t="e">
        <f t="shared" si="14"/>
        <v>#REF!</v>
      </c>
      <c r="S147" s="10">
        <f>'[2]20-21FT'!K167</f>
        <v>16137</v>
      </c>
      <c r="T147" s="9">
        <f t="shared" si="15"/>
        <v>0</v>
      </c>
      <c r="U147" t="str">
        <f t="shared" si="12"/>
        <v>True</v>
      </c>
    </row>
    <row r="148" spans="1:21" x14ac:dyDescent="0.25">
      <c r="A148" s="82" t="s">
        <v>141</v>
      </c>
      <c r="B148" s="77" t="s">
        <v>182</v>
      </c>
      <c r="C148" s="75"/>
      <c r="D148" s="74"/>
      <c r="E148" s="75"/>
      <c r="F148" s="72"/>
      <c r="G148" s="48"/>
      <c r="H148" s="49"/>
    </row>
    <row r="149" spans="1:21" x14ac:dyDescent="0.25">
      <c r="A149" s="50" t="s">
        <v>142</v>
      </c>
      <c r="B149" s="83">
        <v>272434366</v>
      </c>
      <c r="C149" s="83">
        <v>72975230.440000013</v>
      </c>
      <c r="D149" s="83">
        <v>199459135.56000003</v>
      </c>
      <c r="E149" s="83">
        <v>-16099748.1</v>
      </c>
      <c r="F149" s="84">
        <v>256334617.90000004</v>
      </c>
      <c r="G149" s="51" t="s">
        <v>171</v>
      </c>
      <c r="H149" s="51" t="s">
        <v>171</v>
      </c>
      <c r="M149" s="9" t="e">
        <f>SUM(M5:M147)</f>
        <v>#REF!</v>
      </c>
      <c r="N149" s="9" t="e">
        <f>SUM(N5:N148)</f>
        <v>#REF!</v>
      </c>
      <c r="O149" s="9" t="e">
        <f>SUM(O5:O148)</f>
        <v>#REF!</v>
      </c>
      <c r="S149" s="10">
        <f>SUM(S5:S148)</f>
        <v>272434366</v>
      </c>
      <c r="T149" s="9">
        <f>+S149-B149</f>
        <v>0</v>
      </c>
    </row>
    <row r="150" spans="1:21" x14ac:dyDescent="0.25">
      <c r="A150" s="34" t="s">
        <v>143</v>
      </c>
      <c r="B150" s="34"/>
      <c r="C150" s="34"/>
      <c r="D150" s="12"/>
      <c r="E150" s="12"/>
      <c r="F150" s="13"/>
      <c r="G150" s="12"/>
      <c r="M150" s="14">
        <f>'[2]Calcs-Prorate'!C7</f>
        <v>72975230.439999998</v>
      </c>
      <c r="N150" s="14">
        <f>'[2]Calcs-Prorate'!D7</f>
        <v>199459135.56</v>
      </c>
      <c r="O150" s="14">
        <f>'[2]Calcs-Prorate'!B7</f>
        <v>272434366</v>
      </c>
    </row>
    <row r="151" spans="1:21" x14ac:dyDescent="0.25">
      <c r="A151" s="35" t="s">
        <v>144</v>
      </c>
      <c r="B151" s="35"/>
      <c r="C151" s="35"/>
      <c r="D151" s="35"/>
      <c r="E151" s="12"/>
      <c r="F151" s="12"/>
      <c r="G151" s="12"/>
      <c r="M151" s="15" t="e">
        <f>+M149-M150</f>
        <v>#REF!</v>
      </c>
      <c r="N151" s="15" t="e">
        <f>+N149-N150</f>
        <v>#REF!</v>
      </c>
      <c r="O151" s="9" t="e">
        <f>+O149-O150</f>
        <v>#REF!</v>
      </c>
    </row>
    <row r="152" spans="1:21" s="11" customFormat="1" x14ac:dyDescent="0.25">
      <c r="A152" s="36" t="s">
        <v>145</v>
      </c>
      <c r="B152" s="36"/>
      <c r="C152" s="36"/>
      <c r="D152" s="36"/>
      <c r="E152" s="12"/>
      <c r="F152" s="12"/>
      <c r="G152" s="12"/>
      <c r="H152" s="12"/>
    </row>
    <row r="153" spans="1:21" s="11" customFormat="1" x14ac:dyDescent="0.25">
      <c r="A153" s="36" t="s">
        <v>146</v>
      </c>
      <c r="B153" s="36"/>
      <c r="C153" s="36"/>
      <c r="D153" s="36"/>
      <c r="G153" s="12"/>
      <c r="H153" s="12"/>
      <c r="M153" s="16"/>
    </row>
    <row r="154" spans="1:21" s="11" customFormat="1" x14ac:dyDescent="0.25">
      <c r="A154" s="3"/>
      <c r="G154" s="12"/>
      <c r="H154" s="12"/>
    </row>
    <row r="155" spans="1:21" s="11" customFormat="1" ht="34.5" x14ac:dyDescent="0.25">
      <c r="A155" s="33" t="s">
        <v>0</v>
      </c>
      <c r="B155" s="29" t="s">
        <v>172</v>
      </c>
      <c r="C155" s="27" t="s">
        <v>173</v>
      </c>
      <c r="D155" s="28" t="s">
        <v>174</v>
      </c>
      <c r="E155" s="28" t="s">
        <v>175</v>
      </c>
      <c r="F155" s="28" t="s">
        <v>176</v>
      </c>
      <c r="G155" s="30" t="s">
        <v>177</v>
      </c>
      <c r="H155" s="40" t="s">
        <v>178</v>
      </c>
    </row>
    <row r="156" spans="1:21" s="11" customFormat="1" ht="15" x14ac:dyDescent="0.25">
      <c r="A156" s="37" t="s">
        <v>147</v>
      </c>
      <c r="B156" s="44" t="s">
        <v>171</v>
      </c>
      <c r="C156" s="44" t="s">
        <v>171</v>
      </c>
      <c r="D156" s="44" t="s">
        <v>171</v>
      </c>
      <c r="E156" s="17">
        <v>480462.9</v>
      </c>
      <c r="F156" s="44" t="s">
        <v>171</v>
      </c>
      <c r="G156" s="18" t="s">
        <v>4</v>
      </c>
      <c r="H156" s="41" t="s">
        <v>148</v>
      </c>
    </row>
    <row r="157" spans="1:21" s="11" customFormat="1" ht="15" x14ac:dyDescent="0.25">
      <c r="A157" s="38" t="s">
        <v>149</v>
      </c>
      <c r="B157" s="31" t="s">
        <v>171</v>
      </c>
      <c r="C157" s="31" t="s">
        <v>171</v>
      </c>
      <c r="D157" s="31" t="s">
        <v>171</v>
      </c>
      <c r="E157" s="19">
        <v>551545.94999999995</v>
      </c>
      <c r="F157" s="31" t="s">
        <v>171</v>
      </c>
      <c r="G157" s="20" t="s">
        <v>98</v>
      </c>
      <c r="H157" s="42" t="s">
        <v>148</v>
      </c>
    </row>
    <row r="158" spans="1:21" s="11" customFormat="1" ht="15" x14ac:dyDescent="0.25">
      <c r="A158" s="38" t="s">
        <v>150</v>
      </c>
      <c r="B158" s="44" t="s">
        <v>171</v>
      </c>
      <c r="C158" s="44" t="s">
        <v>171</v>
      </c>
      <c r="D158" s="44" t="s">
        <v>171</v>
      </c>
      <c r="E158" s="19">
        <v>73037.399999999994</v>
      </c>
      <c r="F158" s="44" t="s">
        <v>171</v>
      </c>
      <c r="G158" s="20" t="s">
        <v>15</v>
      </c>
      <c r="H158" s="42" t="s">
        <v>148</v>
      </c>
    </row>
    <row r="159" spans="1:21" s="11" customFormat="1" ht="15" x14ac:dyDescent="0.25">
      <c r="A159" s="38" t="s">
        <v>151</v>
      </c>
      <c r="B159" s="31" t="s">
        <v>171</v>
      </c>
      <c r="C159" s="31" t="s">
        <v>171</v>
      </c>
      <c r="D159" s="31" t="s">
        <v>171</v>
      </c>
      <c r="E159" s="19">
        <v>1922827.35</v>
      </c>
      <c r="F159" s="31" t="s">
        <v>171</v>
      </c>
      <c r="G159" s="21" t="s">
        <v>23</v>
      </c>
      <c r="H159" s="42" t="s">
        <v>148</v>
      </c>
    </row>
    <row r="160" spans="1:21" s="11" customFormat="1" ht="15" x14ac:dyDescent="0.25">
      <c r="A160" s="38" t="s">
        <v>152</v>
      </c>
      <c r="B160" s="44" t="s">
        <v>171</v>
      </c>
      <c r="C160" s="44" t="s">
        <v>171</v>
      </c>
      <c r="D160" s="44" t="s">
        <v>171</v>
      </c>
      <c r="E160" s="19">
        <v>20200.650000000001</v>
      </c>
      <c r="F160" s="44" t="s">
        <v>171</v>
      </c>
      <c r="G160" s="21" t="s">
        <v>135</v>
      </c>
      <c r="H160" s="42" t="s">
        <v>148</v>
      </c>
    </row>
    <row r="161" spans="1:8" s="11" customFormat="1" ht="15" x14ac:dyDescent="0.25">
      <c r="A161" s="38" t="s">
        <v>153</v>
      </c>
      <c r="B161" s="31" t="s">
        <v>171</v>
      </c>
      <c r="C161" s="31" t="s">
        <v>171</v>
      </c>
      <c r="D161" s="31" t="s">
        <v>171</v>
      </c>
      <c r="E161" s="19">
        <v>231894</v>
      </c>
      <c r="F161" s="31" t="s">
        <v>171</v>
      </c>
      <c r="G161" s="21" t="s">
        <v>105</v>
      </c>
      <c r="H161" s="42" t="s">
        <v>148</v>
      </c>
    </row>
    <row r="162" spans="1:8" s="11" customFormat="1" ht="15" x14ac:dyDescent="0.25">
      <c r="A162" s="38" t="s">
        <v>154</v>
      </c>
      <c r="B162" s="44" t="s">
        <v>171</v>
      </c>
      <c r="C162" s="44" t="s">
        <v>171</v>
      </c>
      <c r="D162" s="44" t="s">
        <v>171</v>
      </c>
      <c r="E162" s="19">
        <v>5557244.7000000002</v>
      </c>
      <c r="F162" s="44" t="s">
        <v>171</v>
      </c>
      <c r="G162" s="21" t="s">
        <v>31</v>
      </c>
      <c r="H162" s="42" t="s">
        <v>148</v>
      </c>
    </row>
    <row r="163" spans="1:8" s="11" customFormat="1" ht="15" x14ac:dyDescent="0.25">
      <c r="A163" s="38" t="s">
        <v>155</v>
      </c>
      <c r="B163" s="31" t="s">
        <v>171</v>
      </c>
      <c r="C163" s="31" t="s">
        <v>171</v>
      </c>
      <c r="D163" s="31" t="s">
        <v>171</v>
      </c>
      <c r="E163" s="19">
        <v>57478.5</v>
      </c>
      <c r="F163" s="31" t="s">
        <v>171</v>
      </c>
      <c r="G163" s="21" t="s">
        <v>107</v>
      </c>
      <c r="H163" s="42" t="s">
        <v>148</v>
      </c>
    </row>
    <row r="164" spans="1:8" s="11" customFormat="1" ht="15" x14ac:dyDescent="0.25">
      <c r="A164" s="38" t="s">
        <v>156</v>
      </c>
      <c r="B164" s="44" t="s">
        <v>171</v>
      </c>
      <c r="C164" s="44" t="s">
        <v>171</v>
      </c>
      <c r="D164" s="44" t="s">
        <v>171</v>
      </c>
      <c r="E164" s="19">
        <v>93134.7</v>
      </c>
      <c r="F164" s="44" t="s">
        <v>171</v>
      </c>
      <c r="G164" s="21" t="s">
        <v>42</v>
      </c>
      <c r="H164" s="42" t="s">
        <v>148</v>
      </c>
    </row>
    <row r="165" spans="1:8" s="11" customFormat="1" ht="15" x14ac:dyDescent="0.25">
      <c r="A165" s="38" t="s">
        <v>157</v>
      </c>
      <c r="B165" s="31" t="s">
        <v>171</v>
      </c>
      <c r="C165" s="31" t="s">
        <v>171</v>
      </c>
      <c r="D165" s="31" t="s">
        <v>171</v>
      </c>
      <c r="E165" s="19">
        <v>236706</v>
      </c>
      <c r="F165" s="31" t="s">
        <v>171</v>
      </c>
      <c r="G165" s="21" t="s">
        <v>43</v>
      </c>
      <c r="H165" s="42" t="s">
        <v>148</v>
      </c>
    </row>
    <row r="166" spans="1:8" s="11" customFormat="1" ht="15" x14ac:dyDescent="0.25">
      <c r="A166" s="38" t="s">
        <v>158</v>
      </c>
      <c r="B166" s="44" t="s">
        <v>171</v>
      </c>
      <c r="C166" s="44" t="s">
        <v>171</v>
      </c>
      <c r="D166" s="44" t="s">
        <v>171</v>
      </c>
      <c r="E166" s="19">
        <v>1592180.55</v>
      </c>
      <c r="F166" s="44" t="s">
        <v>171</v>
      </c>
      <c r="G166" s="21" t="s">
        <v>45</v>
      </c>
      <c r="H166" s="42" t="s">
        <v>148</v>
      </c>
    </row>
    <row r="167" spans="1:8" s="11" customFormat="1" ht="15" x14ac:dyDescent="0.25">
      <c r="A167" s="38" t="s">
        <v>159</v>
      </c>
      <c r="B167" s="31" t="s">
        <v>171</v>
      </c>
      <c r="C167" s="31" t="s">
        <v>171</v>
      </c>
      <c r="D167" s="31" t="s">
        <v>171</v>
      </c>
      <c r="E167" s="19">
        <v>240902.25</v>
      </c>
      <c r="F167" s="31" t="s">
        <v>171</v>
      </c>
      <c r="G167" s="21" t="s">
        <v>115</v>
      </c>
      <c r="H167" s="42" t="s">
        <v>148</v>
      </c>
    </row>
    <row r="168" spans="1:8" s="11" customFormat="1" ht="15" x14ac:dyDescent="0.25">
      <c r="A168" s="38" t="s">
        <v>160</v>
      </c>
      <c r="B168" s="44" t="s">
        <v>171</v>
      </c>
      <c r="C168" s="44" t="s">
        <v>171</v>
      </c>
      <c r="D168" s="44" t="s">
        <v>171</v>
      </c>
      <c r="E168" s="19">
        <v>94646.1</v>
      </c>
      <c r="F168" s="44" t="s">
        <v>171</v>
      </c>
      <c r="G168" s="21" t="s">
        <v>116</v>
      </c>
      <c r="H168" s="42" t="s">
        <v>148</v>
      </c>
    </row>
    <row r="169" spans="1:8" s="11" customFormat="1" ht="15" x14ac:dyDescent="0.25">
      <c r="A169" s="38" t="s">
        <v>161</v>
      </c>
      <c r="B169" s="31" t="s">
        <v>171</v>
      </c>
      <c r="C169" s="31" t="s">
        <v>171</v>
      </c>
      <c r="D169" s="31" t="s">
        <v>171</v>
      </c>
      <c r="E169" s="19">
        <v>154674.29999999999</v>
      </c>
      <c r="F169" s="31" t="s">
        <v>171</v>
      </c>
      <c r="G169" s="21" t="s">
        <v>59</v>
      </c>
      <c r="H169" s="42" t="s">
        <v>148</v>
      </c>
    </row>
    <row r="170" spans="1:8" s="11" customFormat="1" ht="15" x14ac:dyDescent="0.25">
      <c r="A170" s="38" t="s">
        <v>162</v>
      </c>
      <c r="B170" s="44" t="s">
        <v>171</v>
      </c>
      <c r="C170" s="44" t="s">
        <v>171</v>
      </c>
      <c r="D170" s="44" t="s">
        <v>171</v>
      </c>
      <c r="E170" s="19">
        <v>1133301.8999999999</v>
      </c>
      <c r="F170" s="44" t="s">
        <v>171</v>
      </c>
      <c r="G170" s="21" t="s">
        <v>119</v>
      </c>
      <c r="H170" s="42" t="s">
        <v>148</v>
      </c>
    </row>
    <row r="171" spans="1:8" s="11" customFormat="1" ht="15" x14ac:dyDescent="0.25">
      <c r="A171" s="38" t="s">
        <v>163</v>
      </c>
      <c r="B171" s="31" t="s">
        <v>171</v>
      </c>
      <c r="C171" s="31" t="s">
        <v>171</v>
      </c>
      <c r="D171" s="31" t="s">
        <v>171</v>
      </c>
      <c r="E171" s="19">
        <v>178980.45</v>
      </c>
      <c r="F171" s="31" t="s">
        <v>171</v>
      </c>
      <c r="G171" s="21" t="s">
        <v>121</v>
      </c>
      <c r="H171" s="42" t="s">
        <v>148</v>
      </c>
    </row>
    <row r="172" spans="1:8" s="11" customFormat="1" ht="15" x14ac:dyDescent="0.25">
      <c r="A172" s="38" t="s">
        <v>164</v>
      </c>
      <c r="B172" s="44" t="s">
        <v>171</v>
      </c>
      <c r="C172" s="44" t="s">
        <v>171</v>
      </c>
      <c r="D172" s="44" t="s">
        <v>171</v>
      </c>
      <c r="E172" s="19">
        <v>2386730.85</v>
      </c>
      <c r="F172" s="44" t="s">
        <v>171</v>
      </c>
      <c r="G172" s="21" t="s">
        <v>74</v>
      </c>
      <c r="H172" s="42" t="s">
        <v>148</v>
      </c>
    </row>
    <row r="173" spans="1:8" s="11" customFormat="1" ht="15" x14ac:dyDescent="0.25">
      <c r="A173" s="38" t="s">
        <v>165</v>
      </c>
      <c r="B173" s="31" t="s">
        <v>171</v>
      </c>
      <c r="C173" s="31" t="s">
        <v>171</v>
      </c>
      <c r="D173" s="31" t="s">
        <v>171</v>
      </c>
      <c r="E173" s="19">
        <v>937833.6</v>
      </c>
      <c r="F173" s="31" t="s">
        <v>171</v>
      </c>
      <c r="G173" s="21" t="s">
        <v>125</v>
      </c>
      <c r="H173" s="42" t="s">
        <v>148</v>
      </c>
    </row>
    <row r="174" spans="1:8" s="11" customFormat="1" ht="15" x14ac:dyDescent="0.25">
      <c r="A174" s="39" t="s">
        <v>166</v>
      </c>
      <c r="B174" s="44" t="s">
        <v>171</v>
      </c>
      <c r="C174" s="44" t="s">
        <v>171</v>
      </c>
      <c r="D174" s="44" t="s">
        <v>171</v>
      </c>
      <c r="E174" s="22">
        <v>155965.95000000001</v>
      </c>
      <c r="F174" s="44" t="s">
        <v>171</v>
      </c>
      <c r="G174" s="23" t="s">
        <v>133</v>
      </c>
      <c r="H174" s="43" t="s">
        <v>148</v>
      </c>
    </row>
    <row r="175" spans="1:8" s="11" customFormat="1" ht="31.5" x14ac:dyDescent="0.25">
      <c r="A175" s="24" t="s">
        <v>167</v>
      </c>
      <c r="B175" s="45" t="s">
        <v>171</v>
      </c>
      <c r="C175" s="45" t="s">
        <v>171</v>
      </c>
      <c r="D175" s="45" t="s">
        <v>171</v>
      </c>
      <c r="E175" s="25">
        <f>SUM(E156:E174)</f>
        <v>16099748.099999998</v>
      </c>
      <c r="F175" s="45" t="s">
        <v>171</v>
      </c>
      <c r="G175" s="32" t="s">
        <v>171</v>
      </c>
      <c r="H175" s="32" t="s">
        <v>171</v>
      </c>
    </row>
    <row r="176" spans="1:8" s="11" customFormat="1" x14ac:dyDescent="0.25">
      <c r="A176" s="46" t="s">
        <v>183</v>
      </c>
      <c r="D176" s="7"/>
      <c r="G176" s="12"/>
      <c r="H176" s="12"/>
    </row>
    <row r="177" spans="1:8" s="11" customFormat="1" hidden="1" x14ac:dyDescent="0.25">
      <c r="A177" s="3"/>
      <c r="D177" s="7"/>
      <c r="G177" s="12"/>
      <c r="H177" s="12"/>
    </row>
    <row r="178" spans="1:8" s="11" customFormat="1" hidden="1" x14ac:dyDescent="0.25">
      <c r="A178" s="3"/>
      <c r="D178" s="7"/>
      <c r="G178" s="12"/>
      <c r="H178" s="12"/>
    </row>
    <row r="179" spans="1:8" s="11" customFormat="1" hidden="1" x14ac:dyDescent="0.25">
      <c r="A179" s="3"/>
      <c r="D179" s="7"/>
      <c r="G179" s="12"/>
      <c r="H179" s="12"/>
    </row>
    <row r="180" spans="1:8" s="11" customFormat="1" hidden="1" x14ac:dyDescent="0.25">
      <c r="A180" s="3"/>
      <c r="D180" s="7"/>
      <c r="G180" s="12"/>
      <c r="H180" s="12"/>
    </row>
    <row r="181" spans="1:8" s="11" customFormat="1" hidden="1" x14ac:dyDescent="0.25">
      <c r="A181" s="3"/>
      <c r="D181" s="7"/>
      <c r="G181" s="12"/>
      <c r="H181" s="12"/>
    </row>
    <row r="182" spans="1:8" s="11" customFormat="1" hidden="1" x14ac:dyDescent="0.25">
      <c r="A182" s="3"/>
      <c r="D182" s="7"/>
      <c r="G182" s="12"/>
      <c r="H182" s="12"/>
    </row>
    <row r="183" spans="1:8" s="11" customFormat="1" hidden="1" x14ac:dyDescent="0.25">
      <c r="A183" s="3"/>
      <c r="D183" s="7"/>
      <c r="G183" s="12"/>
      <c r="H183" s="12"/>
    </row>
    <row r="184" spans="1:8" s="11" customFormat="1" hidden="1" x14ac:dyDescent="0.25">
      <c r="A184" s="3"/>
      <c r="D184" s="7"/>
      <c r="G184" s="12"/>
      <c r="H184" s="12"/>
    </row>
    <row r="185" spans="1:8" s="11" customFormat="1" hidden="1" x14ac:dyDescent="0.25">
      <c r="A185" s="3"/>
      <c r="D185" s="7"/>
      <c r="G185" s="12"/>
      <c r="H185" s="12"/>
    </row>
    <row r="186" spans="1:8" s="11" customFormat="1" hidden="1" x14ac:dyDescent="0.25">
      <c r="A186" s="3"/>
      <c r="D186" s="7"/>
      <c r="G186" s="12"/>
      <c r="H186" s="12"/>
    </row>
    <row r="187" spans="1:8" s="11" customFormat="1" hidden="1" x14ac:dyDescent="0.25">
      <c r="A187" s="3"/>
      <c r="D187" s="7"/>
      <c r="G187" s="12"/>
      <c r="H187" s="12"/>
    </row>
    <row r="188" spans="1:8" s="11" customFormat="1" hidden="1" x14ac:dyDescent="0.25">
      <c r="A188" s="3"/>
      <c r="D188" s="7"/>
      <c r="G188" s="12"/>
      <c r="H188" s="12"/>
    </row>
    <row r="189" spans="1:8" s="11" customFormat="1" hidden="1" x14ac:dyDescent="0.25">
      <c r="A189" s="3"/>
      <c r="D189" s="7"/>
      <c r="G189" s="12"/>
      <c r="H189" s="12"/>
    </row>
    <row r="190" spans="1:8" s="11" customFormat="1" hidden="1" x14ac:dyDescent="0.25">
      <c r="A190" s="3"/>
      <c r="D190" s="7"/>
      <c r="G190" s="12"/>
      <c r="H190" s="12"/>
    </row>
    <row r="191" spans="1:8" s="11" customFormat="1" hidden="1" x14ac:dyDescent="0.25">
      <c r="A191" s="3"/>
      <c r="D191" s="7"/>
      <c r="G191" s="12"/>
      <c r="H191" s="12"/>
    </row>
    <row r="192" spans="1:8" s="11" customFormat="1" hidden="1" x14ac:dyDescent="0.25">
      <c r="A192" s="3"/>
      <c r="D192" s="7"/>
      <c r="G192" s="12"/>
      <c r="H192" s="12"/>
    </row>
    <row r="193" spans="1:8" s="11" customFormat="1" hidden="1" x14ac:dyDescent="0.25">
      <c r="A193" s="3"/>
      <c r="D193" s="7"/>
      <c r="G193" s="12"/>
      <c r="H193" s="12"/>
    </row>
    <row r="194" spans="1:8" s="11" customFormat="1" hidden="1" x14ac:dyDescent="0.25">
      <c r="A194" s="3"/>
      <c r="D194" s="7"/>
      <c r="G194" s="12"/>
      <c r="H194" s="12"/>
    </row>
    <row r="195" spans="1:8" s="11" customFormat="1" hidden="1" x14ac:dyDescent="0.25">
      <c r="A195" s="3"/>
      <c r="D195" s="7"/>
      <c r="G195" s="12"/>
      <c r="H195" s="12"/>
    </row>
    <row r="196" spans="1:8" s="11" customFormat="1" hidden="1" x14ac:dyDescent="0.25">
      <c r="A196" s="3"/>
      <c r="D196" s="7"/>
      <c r="G196" s="12"/>
      <c r="H196" s="12"/>
    </row>
    <row r="197" spans="1:8" s="11" customFormat="1" hidden="1" x14ac:dyDescent="0.25">
      <c r="A197" s="3"/>
      <c r="D197" s="7"/>
      <c r="G197" s="12"/>
      <c r="H197" s="12"/>
    </row>
    <row r="198" spans="1:8" s="11" customFormat="1" hidden="1" x14ac:dyDescent="0.25">
      <c r="A198" s="3"/>
      <c r="D198" s="7"/>
      <c r="G198" s="12"/>
      <c r="H198" s="12"/>
    </row>
    <row r="199" spans="1:8" s="11" customFormat="1" hidden="1" x14ac:dyDescent="0.25">
      <c r="A199" s="3"/>
      <c r="D199" s="7"/>
      <c r="G199" s="12"/>
      <c r="H199" s="12"/>
    </row>
    <row r="200" spans="1:8" s="11" customFormat="1" hidden="1" x14ac:dyDescent="0.25">
      <c r="A200" s="3"/>
      <c r="D200" s="7"/>
      <c r="G200" s="12"/>
      <c r="H200" s="12"/>
    </row>
    <row r="201" spans="1:8" s="11" customFormat="1" hidden="1" x14ac:dyDescent="0.25">
      <c r="A201" s="3"/>
      <c r="D201" s="7"/>
      <c r="G201" s="12"/>
      <c r="H201" s="12"/>
    </row>
    <row r="202" spans="1:8" s="11" customFormat="1" hidden="1" x14ac:dyDescent="0.25">
      <c r="A202" s="3"/>
      <c r="D202" s="7"/>
      <c r="G202" s="12"/>
      <c r="H202" s="12"/>
    </row>
    <row r="203" spans="1:8" s="11" customFormat="1" hidden="1" x14ac:dyDescent="0.25">
      <c r="A203" s="3"/>
      <c r="D203" s="7"/>
      <c r="G203" s="12"/>
      <c r="H203" s="12"/>
    </row>
    <row r="204" spans="1:8" s="11" customFormat="1" hidden="1" x14ac:dyDescent="0.25">
      <c r="A204" s="3"/>
      <c r="D204" s="7"/>
      <c r="G204" s="12"/>
      <c r="H204" s="12"/>
    </row>
    <row r="205" spans="1:8" s="11" customFormat="1" hidden="1" x14ac:dyDescent="0.25">
      <c r="A205" s="3"/>
      <c r="D205" s="7"/>
      <c r="G205" s="12"/>
      <c r="H205" s="12"/>
    </row>
    <row r="206" spans="1:8" s="11" customFormat="1" hidden="1" x14ac:dyDescent="0.25">
      <c r="A206" s="3"/>
      <c r="D206" s="7"/>
      <c r="G206" s="12"/>
      <c r="H206" s="12"/>
    </row>
    <row r="207" spans="1:8" s="11" customFormat="1" hidden="1" x14ac:dyDescent="0.25">
      <c r="A207" s="3"/>
      <c r="D207" s="7"/>
      <c r="G207" s="12"/>
      <c r="H207" s="12"/>
    </row>
    <row r="208" spans="1:8" s="11" customFormat="1" hidden="1" x14ac:dyDescent="0.25">
      <c r="A208" s="3"/>
      <c r="D208" s="7"/>
      <c r="G208" s="12"/>
      <c r="H208" s="12"/>
    </row>
    <row r="209" spans="1:8" s="11" customFormat="1" hidden="1" x14ac:dyDescent="0.25">
      <c r="A209" s="3"/>
      <c r="D209" s="7"/>
      <c r="G209" s="12"/>
      <c r="H209" s="12"/>
    </row>
    <row r="210" spans="1:8" s="11" customFormat="1" hidden="1" x14ac:dyDescent="0.25">
      <c r="A210" s="3"/>
      <c r="D210" s="7"/>
      <c r="G210" s="12"/>
      <c r="H210" s="12"/>
    </row>
    <row r="211" spans="1:8" s="11" customFormat="1" hidden="1" x14ac:dyDescent="0.25">
      <c r="A211" s="3"/>
      <c r="D211" s="7"/>
      <c r="G211" s="12"/>
      <c r="H211" s="12"/>
    </row>
    <row r="212" spans="1:8" s="11" customFormat="1" hidden="1" x14ac:dyDescent="0.25">
      <c r="A212" s="3"/>
      <c r="D212" s="7"/>
      <c r="G212" s="12"/>
      <c r="H212" s="12"/>
    </row>
    <row r="213" spans="1:8" s="11" customFormat="1" hidden="1" x14ac:dyDescent="0.25">
      <c r="A213" s="3"/>
      <c r="D213" s="7"/>
      <c r="G213" s="12"/>
      <c r="H213" s="12"/>
    </row>
    <row r="214" spans="1:8" s="11" customFormat="1" hidden="1" x14ac:dyDescent="0.25">
      <c r="A214" s="3"/>
      <c r="D214" s="7"/>
      <c r="G214" s="12"/>
      <c r="H214" s="12"/>
    </row>
    <row r="215" spans="1:8" s="11" customFormat="1" hidden="1" x14ac:dyDescent="0.25">
      <c r="A215" s="3"/>
      <c r="D215" s="7"/>
      <c r="G215" s="12"/>
      <c r="H215" s="12"/>
    </row>
    <row r="216" spans="1:8" s="11" customFormat="1" hidden="1" x14ac:dyDescent="0.25">
      <c r="A216" s="3"/>
      <c r="D216" s="7"/>
      <c r="G216" s="12"/>
      <c r="H216" s="12"/>
    </row>
    <row r="217" spans="1:8" s="11" customFormat="1" hidden="1" x14ac:dyDescent="0.25">
      <c r="A217" s="3"/>
      <c r="D217" s="7"/>
      <c r="G217" s="12"/>
      <c r="H217" s="12"/>
    </row>
    <row r="218" spans="1:8" s="11" customFormat="1" hidden="1" x14ac:dyDescent="0.25">
      <c r="A218" s="3"/>
      <c r="D218" s="7"/>
      <c r="G218" s="12"/>
      <c r="H218" s="12"/>
    </row>
    <row r="219" spans="1:8" s="11" customFormat="1" hidden="1" x14ac:dyDescent="0.25">
      <c r="A219" s="3"/>
      <c r="D219" s="7"/>
      <c r="G219" s="12"/>
      <c r="H219" s="12"/>
    </row>
    <row r="220" spans="1:8" s="11" customFormat="1" hidden="1" x14ac:dyDescent="0.25">
      <c r="A220" s="3"/>
      <c r="D220" s="7"/>
      <c r="G220" s="12"/>
      <c r="H220" s="12"/>
    </row>
    <row r="221" spans="1:8" s="11" customFormat="1" hidden="1" x14ac:dyDescent="0.25">
      <c r="A221" s="3"/>
      <c r="D221" s="7"/>
      <c r="G221" s="12"/>
      <c r="H221" s="12"/>
    </row>
    <row r="222" spans="1:8" s="11" customFormat="1" hidden="1" x14ac:dyDescent="0.25">
      <c r="A222" s="3"/>
      <c r="D222" s="7"/>
      <c r="G222" s="12"/>
      <c r="H222" s="12"/>
    </row>
    <row r="223" spans="1:8" s="11" customFormat="1" hidden="1" x14ac:dyDescent="0.25">
      <c r="A223" s="3"/>
      <c r="D223" s="7"/>
      <c r="G223" s="12"/>
      <c r="H223" s="12"/>
    </row>
    <row r="224" spans="1:8" s="11" customFormat="1" hidden="1" x14ac:dyDescent="0.25">
      <c r="A224" s="3"/>
      <c r="D224" s="7"/>
      <c r="G224" s="12"/>
      <c r="H224" s="12"/>
    </row>
    <row r="225" spans="1:8" s="11" customFormat="1" hidden="1" x14ac:dyDescent="0.25">
      <c r="A225" s="3"/>
      <c r="D225" s="7"/>
      <c r="G225" s="12"/>
      <c r="H225" s="12"/>
    </row>
    <row r="226" spans="1:8" s="11" customFormat="1" hidden="1" x14ac:dyDescent="0.25">
      <c r="A226" s="3"/>
      <c r="D226" s="7"/>
      <c r="G226" s="12"/>
      <c r="H226" s="12"/>
    </row>
    <row r="227" spans="1:8" s="11" customFormat="1" hidden="1" x14ac:dyDescent="0.25">
      <c r="A227" s="3"/>
      <c r="D227" s="7"/>
      <c r="G227" s="12"/>
      <c r="H227" s="12"/>
    </row>
    <row r="228" spans="1:8" s="11" customFormat="1" hidden="1" x14ac:dyDescent="0.25">
      <c r="A228" s="3"/>
      <c r="D228" s="7"/>
      <c r="G228" s="12"/>
      <c r="H228" s="12"/>
    </row>
    <row r="229" spans="1:8" s="11" customFormat="1" hidden="1" x14ac:dyDescent="0.25">
      <c r="A229" s="3"/>
      <c r="D229" s="7"/>
      <c r="G229" s="12"/>
      <c r="H229" s="12"/>
    </row>
    <row r="230" spans="1:8" s="11" customFormat="1" hidden="1" x14ac:dyDescent="0.25">
      <c r="A230" s="3"/>
      <c r="D230" s="7"/>
      <c r="G230" s="12"/>
      <c r="H230" s="12"/>
    </row>
    <row r="231" spans="1:8" s="11" customFormat="1" hidden="1" x14ac:dyDescent="0.25">
      <c r="A231" s="3"/>
      <c r="D231" s="7"/>
      <c r="G231" s="12"/>
      <c r="H231" s="12"/>
    </row>
    <row r="232" spans="1:8" s="11" customFormat="1" hidden="1" x14ac:dyDescent="0.25">
      <c r="A232" s="3"/>
      <c r="D232" s="7"/>
      <c r="G232" s="12"/>
      <c r="H232" s="12"/>
    </row>
    <row r="233" spans="1:8" s="11" customFormat="1" hidden="1" x14ac:dyDescent="0.25">
      <c r="A233" s="3"/>
      <c r="D233" s="7"/>
      <c r="G233" s="12"/>
      <c r="H233" s="12"/>
    </row>
    <row r="234" spans="1:8" s="11" customFormat="1" hidden="1" x14ac:dyDescent="0.25">
      <c r="A234" s="3"/>
      <c r="D234" s="7"/>
      <c r="G234" s="12"/>
      <c r="H234" s="12"/>
    </row>
    <row r="235" spans="1:8" s="11" customFormat="1" hidden="1" x14ac:dyDescent="0.25">
      <c r="A235" s="3"/>
      <c r="D235" s="7"/>
      <c r="G235" s="12"/>
      <c r="H235" s="12"/>
    </row>
    <row r="236" spans="1:8" s="11" customFormat="1" hidden="1" x14ac:dyDescent="0.25">
      <c r="A236" s="3"/>
      <c r="D236" s="7"/>
      <c r="G236" s="12"/>
      <c r="H236" s="12"/>
    </row>
    <row r="237" spans="1:8" s="11" customFormat="1" hidden="1" x14ac:dyDescent="0.25">
      <c r="A237" s="3"/>
      <c r="D237" s="7"/>
      <c r="G237" s="12"/>
      <c r="H237" s="12"/>
    </row>
    <row r="238" spans="1:8" s="11" customFormat="1" hidden="1" x14ac:dyDescent="0.25">
      <c r="A238" s="3"/>
      <c r="D238" s="7"/>
      <c r="G238" s="12"/>
      <c r="H238" s="12"/>
    </row>
    <row r="239" spans="1:8" s="11" customFormat="1" hidden="1" x14ac:dyDescent="0.25">
      <c r="A239" s="3"/>
      <c r="D239" s="7"/>
      <c r="G239" s="12"/>
      <c r="H239" s="12"/>
    </row>
    <row r="240" spans="1:8" s="11" customFormat="1" hidden="1" x14ac:dyDescent="0.25">
      <c r="A240" s="3"/>
      <c r="D240" s="7"/>
      <c r="G240" s="12"/>
      <c r="H240" s="12"/>
    </row>
    <row r="241" spans="1:8" s="11" customFormat="1" hidden="1" x14ac:dyDescent="0.25">
      <c r="A241" s="3"/>
      <c r="D241" s="7"/>
      <c r="G241" s="12"/>
      <c r="H241" s="12"/>
    </row>
    <row r="242" spans="1:8" s="11" customFormat="1" hidden="1" x14ac:dyDescent="0.25">
      <c r="A242" s="3"/>
      <c r="D242" s="7"/>
      <c r="G242" s="12"/>
      <c r="H242" s="12"/>
    </row>
    <row r="243" spans="1:8" s="11" customFormat="1" hidden="1" x14ac:dyDescent="0.25">
      <c r="A243" s="3"/>
      <c r="D243" s="7"/>
      <c r="G243" s="12"/>
      <c r="H243" s="12"/>
    </row>
    <row r="244" spans="1:8" s="11" customFormat="1" hidden="1" x14ac:dyDescent="0.25">
      <c r="A244" s="3"/>
      <c r="D244" s="7"/>
      <c r="G244" s="12"/>
      <c r="H244" s="12"/>
    </row>
    <row r="245" spans="1:8" s="11" customFormat="1" hidden="1" x14ac:dyDescent="0.25">
      <c r="A245" s="3"/>
      <c r="D245" s="7"/>
      <c r="G245" s="12"/>
      <c r="H245" s="12"/>
    </row>
    <row r="246" spans="1:8" s="11" customFormat="1" hidden="1" x14ac:dyDescent="0.25">
      <c r="A246" s="3"/>
      <c r="D246" s="7"/>
      <c r="G246" s="12"/>
      <c r="H246" s="12"/>
    </row>
    <row r="247" spans="1:8" s="11" customFormat="1" hidden="1" x14ac:dyDescent="0.25">
      <c r="A247" s="3"/>
      <c r="D247" s="7"/>
      <c r="G247" s="12"/>
      <c r="H247" s="12"/>
    </row>
    <row r="248" spans="1:8" s="11" customFormat="1" hidden="1" x14ac:dyDescent="0.25">
      <c r="A248" s="3"/>
      <c r="D248" s="7"/>
      <c r="G248" s="12"/>
      <c r="H248" s="12"/>
    </row>
    <row r="249" spans="1:8" s="11" customFormat="1" hidden="1" x14ac:dyDescent="0.25">
      <c r="A249" s="3"/>
      <c r="D249" s="7"/>
      <c r="G249" s="12"/>
      <c r="H249" s="12"/>
    </row>
    <row r="250" spans="1:8" s="11" customFormat="1" hidden="1" x14ac:dyDescent="0.25">
      <c r="A250" s="3"/>
      <c r="D250" s="7"/>
      <c r="G250" s="12"/>
      <c r="H250" s="12"/>
    </row>
    <row r="251" spans="1:8" s="11" customFormat="1" hidden="1" x14ac:dyDescent="0.25">
      <c r="A251" s="3"/>
      <c r="D251" s="7"/>
      <c r="G251" s="12"/>
      <c r="H251" s="12"/>
    </row>
    <row r="252" spans="1:8" s="11" customFormat="1" hidden="1" x14ac:dyDescent="0.25">
      <c r="A252" s="3"/>
      <c r="D252" s="7"/>
      <c r="G252" s="12"/>
      <c r="H252" s="12"/>
    </row>
    <row r="253" spans="1:8" s="11" customFormat="1" hidden="1" x14ac:dyDescent="0.25">
      <c r="A253" s="3"/>
      <c r="D253" s="7"/>
      <c r="G253" s="12"/>
      <c r="H253" s="12"/>
    </row>
    <row r="254" spans="1:8" s="11" customFormat="1" hidden="1" x14ac:dyDescent="0.25">
      <c r="A254" s="3"/>
      <c r="D254" s="7"/>
      <c r="G254" s="12"/>
      <c r="H254" s="12"/>
    </row>
    <row r="255" spans="1:8" s="11" customFormat="1" hidden="1" x14ac:dyDescent="0.25">
      <c r="A255" s="3"/>
      <c r="D255" s="7"/>
      <c r="G255" s="12"/>
      <c r="H255" s="12"/>
    </row>
    <row r="256" spans="1:8" s="11" customFormat="1" hidden="1" x14ac:dyDescent="0.25">
      <c r="A256" s="3"/>
      <c r="D256" s="7"/>
      <c r="G256" s="12"/>
      <c r="H256" s="12"/>
    </row>
    <row r="257" spans="1:8" s="11" customFormat="1" hidden="1" x14ac:dyDescent="0.25">
      <c r="A257" s="3"/>
      <c r="D257" s="7"/>
      <c r="G257" s="12"/>
      <c r="H257" s="12"/>
    </row>
    <row r="258" spans="1:8" s="11" customFormat="1" hidden="1" x14ac:dyDescent="0.25">
      <c r="A258" s="3"/>
      <c r="D258" s="7"/>
      <c r="G258" s="12"/>
      <c r="H258" s="12"/>
    </row>
    <row r="259" spans="1:8" s="11" customFormat="1" hidden="1" x14ac:dyDescent="0.25">
      <c r="A259" s="3"/>
      <c r="D259" s="7"/>
      <c r="G259" s="12"/>
      <c r="H259" s="12"/>
    </row>
    <row r="260" spans="1:8" s="11" customFormat="1" hidden="1" x14ac:dyDescent="0.25">
      <c r="A260" s="3"/>
      <c r="D260" s="7"/>
      <c r="G260" s="12"/>
      <c r="H260" s="12"/>
    </row>
    <row r="261" spans="1:8" s="11" customFormat="1" hidden="1" x14ac:dyDescent="0.25">
      <c r="A261" s="3"/>
      <c r="D261" s="7"/>
      <c r="G261" s="12"/>
      <c r="H261" s="12"/>
    </row>
    <row r="262" spans="1:8" s="11" customFormat="1" hidden="1" x14ac:dyDescent="0.25">
      <c r="A262" s="3"/>
      <c r="D262" s="7"/>
      <c r="G262" s="12"/>
      <c r="H262" s="12"/>
    </row>
    <row r="263" spans="1:8" s="11" customFormat="1" hidden="1" x14ac:dyDescent="0.25">
      <c r="A263" s="3"/>
      <c r="D263" s="7"/>
      <c r="G263" s="12"/>
      <c r="H263" s="12"/>
    </row>
    <row r="264" spans="1:8" s="11" customFormat="1" hidden="1" x14ac:dyDescent="0.25">
      <c r="A264" s="3"/>
      <c r="D264" s="7"/>
      <c r="G264" s="12"/>
      <c r="H264" s="12"/>
    </row>
    <row r="265" spans="1:8" s="11" customFormat="1" hidden="1" x14ac:dyDescent="0.25">
      <c r="A265" s="3"/>
      <c r="D265" s="7"/>
      <c r="G265" s="12"/>
      <c r="H265" s="12"/>
    </row>
    <row r="266" spans="1:8" s="11" customFormat="1" hidden="1" x14ac:dyDescent="0.25">
      <c r="A266" s="3"/>
      <c r="D266" s="7"/>
      <c r="G266" s="12"/>
      <c r="H266" s="12"/>
    </row>
    <row r="267" spans="1:8" s="11" customFormat="1" hidden="1" x14ac:dyDescent="0.25">
      <c r="A267" s="3"/>
      <c r="D267" s="7"/>
      <c r="G267" s="12"/>
      <c r="H267" s="12"/>
    </row>
    <row r="268" spans="1:8" s="11" customFormat="1" hidden="1" x14ac:dyDescent="0.25">
      <c r="A268" s="3"/>
      <c r="D268" s="7"/>
      <c r="G268" s="12"/>
      <c r="H268" s="12"/>
    </row>
    <row r="269" spans="1:8" s="11" customFormat="1" hidden="1" x14ac:dyDescent="0.25">
      <c r="A269" s="3"/>
      <c r="D269" s="7"/>
      <c r="G269" s="12"/>
      <c r="H269" s="12"/>
    </row>
    <row r="270" spans="1:8" s="11" customFormat="1" hidden="1" x14ac:dyDescent="0.25">
      <c r="A270" s="3"/>
      <c r="D270" s="7"/>
      <c r="G270" s="12"/>
      <c r="H270" s="12"/>
    </row>
    <row r="271" spans="1:8" s="11" customFormat="1" hidden="1" x14ac:dyDescent="0.25">
      <c r="A271" s="3"/>
      <c r="D271" s="7"/>
      <c r="G271" s="12"/>
      <c r="H271" s="12"/>
    </row>
    <row r="272" spans="1:8" s="11" customFormat="1" hidden="1" x14ac:dyDescent="0.25">
      <c r="A272" s="3"/>
      <c r="D272" s="7"/>
      <c r="G272" s="12"/>
      <c r="H272" s="12"/>
    </row>
    <row r="273" spans="1:8" s="11" customFormat="1" hidden="1" x14ac:dyDescent="0.25">
      <c r="A273" s="3"/>
      <c r="D273" s="7"/>
      <c r="G273" s="12"/>
      <c r="H273" s="12"/>
    </row>
    <row r="274" spans="1:8" s="11" customFormat="1" hidden="1" x14ac:dyDescent="0.25">
      <c r="A274" s="3"/>
      <c r="D274" s="7"/>
      <c r="G274" s="12"/>
      <c r="H274" s="12"/>
    </row>
    <row r="275" spans="1:8" s="11" customFormat="1" hidden="1" x14ac:dyDescent="0.25">
      <c r="A275" s="3"/>
      <c r="D275" s="7"/>
      <c r="G275" s="12"/>
      <c r="H275" s="12"/>
    </row>
    <row r="276" spans="1:8" s="11" customFormat="1" hidden="1" x14ac:dyDescent="0.25">
      <c r="A276" s="3"/>
      <c r="D276" s="7"/>
      <c r="G276" s="12"/>
      <c r="H276" s="12"/>
    </row>
    <row r="277" spans="1:8" s="11" customFormat="1" hidden="1" x14ac:dyDescent="0.25">
      <c r="A277" s="3"/>
      <c r="D277" s="7"/>
      <c r="G277" s="12"/>
      <c r="H277" s="12"/>
    </row>
    <row r="278" spans="1:8" s="11" customFormat="1" hidden="1" x14ac:dyDescent="0.25">
      <c r="A278" s="3"/>
      <c r="D278" s="7"/>
      <c r="G278" s="12"/>
      <c r="H278" s="12"/>
    </row>
    <row r="279" spans="1:8" s="11" customFormat="1" hidden="1" x14ac:dyDescent="0.25">
      <c r="A279" s="3"/>
      <c r="D279" s="7"/>
      <c r="G279" s="12"/>
      <c r="H279" s="12"/>
    </row>
    <row r="280" spans="1:8" s="11" customFormat="1" hidden="1" x14ac:dyDescent="0.25">
      <c r="A280" s="3"/>
      <c r="D280" s="7"/>
      <c r="G280" s="12"/>
      <c r="H280" s="12"/>
    </row>
    <row r="281" spans="1:8" s="11" customFormat="1" hidden="1" x14ac:dyDescent="0.25">
      <c r="A281" s="3"/>
      <c r="D281" s="7"/>
      <c r="G281" s="12"/>
      <c r="H281" s="12"/>
    </row>
    <row r="282" spans="1:8" s="11" customFormat="1" hidden="1" x14ac:dyDescent="0.25">
      <c r="A282" s="3"/>
      <c r="D282" s="7"/>
      <c r="G282" s="12"/>
      <c r="H282" s="12"/>
    </row>
    <row r="283" spans="1:8" s="11" customFormat="1" hidden="1" x14ac:dyDescent="0.25">
      <c r="A283" s="3"/>
      <c r="D283" s="7"/>
      <c r="G283" s="12"/>
      <c r="H283" s="12"/>
    </row>
    <row r="284" spans="1:8" s="11" customFormat="1" hidden="1" x14ac:dyDescent="0.25">
      <c r="A284" s="3"/>
      <c r="D284" s="7"/>
      <c r="G284" s="12"/>
      <c r="H284" s="12"/>
    </row>
    <row r="285" spans="1:8" s="11" customFormat="1" hidden="1" x14ac:dyDescent="0.25">
      <c r="A285" s="3"/>
      <c r="D285" s="7"/>
      <c r="G285" s="12"/>
      <c r="H285" s="12"/>
    </row>
    <row r="286" spans="1:8" s="11" customFormat="1" hidden="1" x14ac:dyDescent="0.25">
      <c r="A286" s="3"/>
      <c r="D286" s="7"/>
      <c r="G286" s="12"/>
      <c r="H286" s="12"/>
    </row>
    <row r="287" spans="1:8" s="11" customFormat="1" hidden="1" x14ac:dyDescent="0.25">
      <c r="A287" s="3"/>
      <c r="D287" s="7"/>
      <c r="G287" s="12"/>
      <c r="H287" s="12"/>
    </row>
    <row r="288" spans="1:8" s="11" customFormat="1" hidden="1" x14ac:dyDescent="0.25">
      <c r="A288" s="3"/>
      <c r="D288" s="7"/>
      <c r="G288" s="12"/>
      <c r="H288" s="12"/>
    </row>
    <row r="289" spans="1:8" s="11" customFormat="1" hidden="1" x14ac:dyDescent="0.25">
      <c r="A289" s="3"/>
      <c r="D289" s="7"/>
      <c r="G289" s="12"/>
      <c r="H289" s="12"/>
    </row>
    <row r="290" spans="1:8" s="11" customFormat="1" hidden="1" x14ac:dyDescent="0.25">
      <c r="A290" s="3"/>
      <c r="D290" s="7"/>
      <c r="G290" s="12"/>
      <c r="H290" s="12"/>
    </row>
    <row r="291" spans="1:8" s="11" customFormat="1" hidden="1" x14ac:dyDescent="0.25">
      <c r="A291" s="3"/>
      <c r="D291" s="7"/>
      <c r="G291" s="12"/>
      <c r="H291" s="12"/>
    </row>
    <row r="292" spans="1:8" s="11" customFormat="1" hidden="1" x14ac:dyDescent="0.25">
      <c r="A292" s="3"/>
      <c r="D292" s="7"/>
      <c r="G292" s="12"/>
      <c r="H292" s="12"/>
    </row>
    <row r="293" spans="1:8" s="11" customFormat="1" hidden="1" x14ac:dyDescent="0.25">
      <c r="A293" s="3"/>
      <c r="D293" s="7"/>
      <c r="G293" s="12"/>
      <c r="H293" s="12"/>
    </row>
    <row r="294" spans="1:8" s="11" customFormat="1" hidden="1" x14ac:dyDescent="0.25">
      <c r="A294" s="3"/>
      <c r="D294" s="7"/>
      <c r="G294" s="12"/>
      <c r="H294" s="12"/>
    </row>
    <row r="295" spans="1:8" s="11" customFormat="1" hidden="1" x14ac:dyDescent="0.25">
      <c r="A295" s="3"/>
      <c r="D295" s="7"/>
      <c r="G295" s="12"/>
      <c r="H295" s="12"/>
    </row>
    <row r="296" spans="1:8" s="11" customFormat="1" hidden="1" x14ac:dyDescent="0.25">
      <c r="A296" s="3"/>
      <c r="D296" s="7"/>
      <c r="G296" s="12"/>
      <c r="H296" s="12"/>
    </row>
    <row r="297" spans="1:8" s="11" customFormat="1" hidden="1" x14ac:dyDescent="0.25">
      <c r="A297" s="3"/>
      <c r="D297" s="7"/>
      <c r="G297" s="12"/>
      <c r="H297" s="12"/>
    </row>
    <row r="298" spans="1:8" s="11" customFormat="1" hidden="1" x14ac:dyDescent="0.25">
      <c r="A298" s="3"/>
      <c r="D298" s="7"/>
      <c r="G298" s="12"/>
      <c r="H298" s="12"/>
    </row>
    <row r="299" spans="1:8" s="11" customFormat="1" hidden="1" x14ac:dyDescent="0.25">
      <c r="A299" s="3"/>
      <c r="D299" s="7"/>
      <c r="G299" s="12"/>
      <c r="H299" s="12"/>
    </row>
    <row r="300" spans="1:8" s="11" customFormat="1" hidden="1" x14ac:dyDescent="0.25">
      <c r="A300" s="3"/>
      <c r="D300" s="7"/>
      <c r="G300" s="12"/>
      <c r="H300" s="12"/>
    </row>
    <row r="301" spans="1:8" s="11" customFormat="1" hidden="1" x14ac:dyDescent="0.25">
      <c r="A301" s="3"/>
      <c r="D301" s="7"/>
      <c r="G301" s="12"/>
      <c r="H301" s="12"/>
    </row>
    <row r="302" spans="1:8" s="11" customFormat="1" hidden="1" x14ac:dyDescent="0.25">
      <c r="A302" s="3"/>
      <c r="D302" s="7"/>
      <c r="G302" s="12"/>
      <c r="H302" s="12"/>
    </row>
    <row r="303" spans="1:8" s="11" customFormat="1" hidden="1" x14ac:dyDescent="0.25">
      <c r="A303" s="3"/>
      <c r="D303" s="7"/>
      <c r="G303" s="12"/>
      <c r="H303" s="12"/>
    </row>
    <row r="304" spans="1:8" s="11" customFormat="1" hidden="1" x14ac:dyDescent="0.25">
      <c r="A304" s="3"/>
      <c r="D304" s="7"/>
      <c r="G304" s="12"/>
      <c r="H304" s="12"/>
    </row>
    <row r="305" spans="1:8" s="11" customFormat="1" hidden="1" x14ac:dyDescent="0.25">
      <c r="A305" s="3"/>
      <c r="D305" s="7"/>
      <c r="G305" s="12"/>
      <c r="H305" s="12"/>
    </row>
    <row r="306" spans="1:8" s="11" customFormat="1" hidden="1" x14ac:dyDescent="0.25">
      <c r="A306" s="3"/>
      <c r="D306" s="7"/>
      <c r="G306" s="12"/>
      <c r="H306" s="12"/>
    </row>
    <row r="307" spans="1:8" s="11" customFormat="1" hidden="1" x14ac:dyDescent="0.25">
      <c r="A307" s="3"/>
      <c r="D307" s="7"/>
      <c r="G307" s="12"/>
      <c r="H307" s="12"/>
    </row>
    <row r="308" spans="1:8" s="11" customFormat="1" hidden="1" x14ac:dyDescent="0.25">
      <c r="A308" s="3"/>
      <c r="D308" s="7"/>
      <c r="G308" s="12"/>
      <c r="H308" s="12"/>
    </row>
    <row r="309" spans="1:8" s="11" customFormat="1" hidden="1" x14ac:dyDescent="0.25">
      <c r="A309" s="3"/>
      <c r="D309" s="7"/>
      <c r="G309" s="12"/>
      <c r="H309" s="12"/>
    </row>
    <row r="310" spans="1:8" s="11" customFormat="1" hidden="1" x14ac:dyDescent="0.25">
      <c r="A310" s="3"/>
      <c r="D310" s="7"/>
      <c r="G310" s="12"/>
      <c r="H310" s="12"/>
    </row>
    <row r="311" spans="1:8" s="11" customFormat="1" hidden="1" x14ac:dyDescent="0.25">
      <c r="A311" s="3"/>
      <c r="D311" s="7"/>
      <c r="G311" s="12"/>
      <c r="H311" s="12"/>
    </row>
    <row r="312" spans="1:8" s="11" customFormat="1" hidden="1" x14ac:dyDescent="0.25">
      <c r="A312" s="3"/>
      <c r="D312" s="7"/>
      <c r="G312" s="12"/>
      <c r="H312" s="12"/>
    </row>
    <row r="313" spans="1:8" s="11" customFormat="1" hidden="1" x14ac:dyDescent="0.25">
      <c r="A313" s="3"/>
      <c r="D313" s="7"/>
      <c r="G313" s="12"/>
      <c r="H313" s="12"/>
    </row>
    <row r="314" spans="1:8" s="11" customFormat="1" hidden="1" x14ac:dyDescent="0.25">
      <c r="A314" s="3"/>
      <c r="D314" s="7"/>
      <c r="G314" s="12"/>
      <c r="H314" s="12"/>
    </row>
    <row r="315" spans="1:8" s="11" customFormat="1" hidden="1" x14ac:dyDescent="0.25">
      <c r="A315" s="3"/>
      <c r="D315" s="7"/>
      <c r="G315" s="12"/>
      <c r="H315" s="12"/>
    </row>
    <row r="316" spans="1:8" s="11" customFormat="1" hidden="1" x14ac:dyDescent="0.25">
      <c r="A316" s="3"/>
      <c r="D316" s="7"/>
      <c r="G316" s="12"/>
      <c r="H316" s="12"/>
    </row>
    <row r="317" spans="1:8" s="11" customFormat="1" hidden="1" x14ac:dyDescent="0.25">
      <c r="A317" s="3"/>
      <c r="D317" s="7"/>
      <c r="G317" s="12"/>
      <c r="H317" s="12"/>
    </row>
    <row r="318" spans="1:8" s="11" customFormat="1" hidden="1" x14ac:dyDescent="0.25">
      <c r="A318" s="3"/>
      <c r="D318" s="7"/>
      <c r="G318" s="12"/>
      <c r="H318" s="12"/>
    </row>
    <row r="319" spans="1:8" s="11" customFormat="1" hidden="1" x14ac:dyDescent="0.25">
      <c r="A319" s="3"/>
      <c r="D319" s="7"/>
      <c r="G319" s="12"/>
      <c r="H319" s="12"/>
    </row>
    <row r="320" spans="1:8" s="11" customFormat="1" hidden="1" x14ac:dyDescent="0.25">
      <c r="A320" s="3"/>
      <c r="D320" s="7"/>
      <c r="G320" s="12"/>
      <c r="H320" s="12"/>
    </row>
    <row r="321" spans="1:8" s="11" customFormat="1" hidden="1" x14ac:dyDescent="0.25">
      <c r="A321" s="3"/>
      <c r="D321" s="7"/>
      <c r="G321" s="12"/>
      <c r="H321" s="12"/>
    </row>
    <row r="322" spans="1:8" s="11" customFormat="1" hidden="1" x14ac:dyDescent="0.25">
      <c r="A322" s="3"/>
      <c r="D322" s="7"/>
      <c r="G322" s="12"/>
      <c r="H322" s="12"/>
    </row>
    <row r="323" spans="1:8" s="11" customFormat="1" hidden="1" x14ac:dyDescent="0.25">
      <c r="A323" s="3"/>
      <c r="D323" s="7"/>
      <c r="G323" s="12"/>
      <c r="H323" s="12"/>
    </row>
    <row r="324" spans="1:8" s="11" customFormat="1" hidden="1" x14ac:dyDescent="0.25">
      <c r="A324" s="3"/>
      <c r="D324" s="7"/>
      <c r="G324" s="12"/>
      <c r="H324" s="12"/>
    </row>
    <row r="325" spans="1:8" s="11" customFormat="1" hidden="1" x14ac:dyDescent="0.25">
      <c r="A325" s="3"/>
      <c r="D325" s="7"/>
      <c r="G325" s="12"/>
      <c r="H325" s="12"/>
    </row>
    <row r="326" spans="1:8" s="11" customFormat="1" hidden="1" x14ac:dyDescent="0.25">
      <c r="A326" s="3"/>
      <c r="D326" s="7"/>
      <c r="G326" s="12"/>
      <c r="H326" s="12"/>
    </row>
    <row r="327" spans="1:8" s="11" customFormat="1" hidden="1" x14ac:dyDescent="0.25">
      <c r="A327" s="3"/>
      <c r="D327" s="7"/>
      <c r="G327" s="12"/>
      <c r="H327" s="12"/>
    </row>
    <row r="328" spans="1:8" s="11" customFormat="1" hidden="1" x14ac:dyDescent="0.25">
      <c r="A328" s="3"/>
      <c r="D328" s="7"/>
      <c r="G328" s="12"/>
      <c r="H328" s="12"/>
    </row>
    <row r="329" spans="1:8" s="11" customFormat="1" hidden="1" x14ac:dyDescent="0.25">
      <c r="A329" s="3"/>
      <c r="D329" s="7"/>
      <c r="G329" s="12"/>
      <c r="H329" s="12"/>
    </row>
    <row r="330" spans="1:8" s="11" customFormat="1" hidden="1" x14ac:dyDescent="0.25">
      <c r="A330" s="3"/>
      <c r="D330" s="7"/>
      <c r="G330" s="12"/>
      <c r="H330" s="12"/>
    </row>
    <row r="331" spans="1:8" s="11" customFormat="1" hidden="1" x14ac:dyDescent="0.25">
      <c r="A331" s="3"/>
      <c r="D331" s="7"/>
      <c r="G331" s="12"/>
      <c r="H331" s="12"/>
    </row>
    <row r="332" spans="1:8" s="11" customFormat="1" hidden="1" x14ac:dyDescent="0.25">
      <c r="A332" s="3"/>
      <c r="D332" s="7"/>
      <c r="G332" s="12"/>
      <c r="H332" s="12"/>
    </row>
    <row r="333" spans="1:8" s="11" customFormat="1" hidden="1" x14ac:dyDescent="0.25">
      <c r="A333" s="3"/>
      <c r="D333" s="7"/>
      <c r="G333" s="12"/>
      <c r="H333" s="12"/>
    </row>
    <row r="334" spans="1:8" s="11" customFormat="1" hidden="1" x14ac:dyDescent="0.25">
      <c r="A334" s="3"/>
      <c r="D334" s="7"/>
      <c r="G334" s="12"/>
      <c r="H334" s="12"/>
    </row>
    <row r="335" spans="1:8" s="11" customFormat="1" hidden="1" x14ac:dyDescent="0.25">
      <c r="A335" s="3"/>
      <c r="D335" s="7"/>
      <c r="G335" s="12"/>
      <c r="H335" s="12"/>
    </row>
    <row r="336" spans="1:8" s="11" customFormat="1" hidden="1" x14ac:dyDescent="0.25">
      <c r="A336" s="3"/>
      <c r="D336" s="7"/>
      <c r="G336" s="12"/>
      <c r="H336" s="12"/>
    </row>
    <row r="337" spans="1:8" s="11" customFormat="1" hidden="1" x14ac:dyDescent="0.25">
      <c r="A337" s="3"/>
      <c r="D337" s="7"/>
      <c r="G337" s="12"/>
      <c r="H337" s="12"/>
    </row>
    <row r="338" spans="1:8" s="11" customFormat="1" hidden="1" x14ac:dyDescent="0.25">
      <c r="A338" s="3"/>
      <c r="D338" s="7"/>
      <c r="G338" s="12"/>
      <c r="H338" s="12"/>
    </row>
    <row r="339" spans="1:8" s="11" customFormat="1" hidden="1" x14ac:dyDescent="0.25">
      <c r="A339" s="3"/>
      <c r="D339" s="7"/>
      <c r="G339" s="12"/>
      <c r="H339" s="12"/>
    </row>
    <row r="340" spans="1:8" s="11" customFormat="1" hidden="1" x14ac:dyDescent="0.25">
      <c r="A340" s="3"/>
      <c r="D340" s="7"/>
      <c r="G340" s="12"/>
      <c r="H340" s="12"/>
    </row>
    <row r="341" spans="1:8" s="11" customFormat="1" hidden="1" x14ac:dyDescent="0.25">
      <c r="A341" s="3"/>
      <c r="D341" s="7"/>
      <c r="G341" s="12"/>
      <c r="H341" s="12"/>
    </row>
    <row r="342" spans="1:8" s="11" customFormat="1" hidden="1" x14ac:dyDescent="0.25">
      <c r="A342" s="3"/>
      <c r="D342" s="7"/>
      <c r="G342" s="12"/>
      <c r="H342" s="12"/>
    </row>
    <row r="343" spans="1:8" s="11" customFormat="1" hidden="1" x14ac:dyDescent="0.25">
      <c r="A343" s="3"/>
      <c r="D343" s="7"/>
      <c r="G343" s="12"/>
      <c r="H343" s="12"/>
    </row>
    <row r="344" spans="1:8" s="11" customFormat="1" hidden="1" x14ac:dyDescent="0.25">
      <c r="A344" s="3"/>
      <c r="D344" s="7"/>
      <c r="G344" s="12"/>
      <c r="H344" s="12"/>
    </row>
    <row r="345" spans="1:8" s="11" customFormat="1" hidden="1" x14ac:dyDescent="0.25">
      <c r="A345" s="3"/>
      <c r="D345" s="7"/>
      <c r="G345" s="12"/>
      <c r="H345" s="12"/>
    </row>
    <row r="346" spans="1:8" s="11" customFormat="1" hidden="1" x14ac:dyDescent="0.25">
      <c r="A346" s="3"/>
      <c r="D346" s="7"/>
      <c r="G346" s="12"/>
      <c r="H346" s="12"/>
    </row>
    <row r="347" spans="1:8" s="11" customFormat="1" hidden="1" x14ac:dyDescent="0.25">
      <c r="A347" s="3"/>
      <c r="D347" s="7"/>
      <c r="G347" s="12"/>
      <c r="H347" s="12"/>
    </row>
    <row r="348" spans="1:8" s="11" customFormat="1" hidden="1" x14ac:dyDescent="0.25">
      <c r="A348" s="3"/>
      <c r="D348" s="7"/>
      <c r="G348" s="12"/>
      <c r="H348" s="12"/>
    </row>
    <row r="349" spans="1:8" s="11" customFormat="1" hidden="1" x14ac:dyDescent="0.25">
      <c r="A349" s="3"/>
      <c r="D349" s="7"/>
      <c r="G349" s="12"/>
      <c r="H349" s="12"/>
    </row>
    <row r="350" spans="1:8" s="11" customFormat="1" hidden="1" x14ac:dyDescent="0.25">
      <c r="A350" s="3"/>
      <c r="D350" s="7"/>
      <c r="G350" s="12"/>
      <c r="H350" s="12"/>
    </row>
    <row r="351" spans="1:8" s="11" customFormat="1" hidden="1" x14ac:dyDescent="0.25">
      <c r="A351" s="3"/>
      <c r="D351" s="7"/>
      <c r="G351" s="12"/>
      <c r="H351" s="12"/>
    </row>
    <row r="352" spans="1:8" s="11" customFormat="1" hidden="1" x14ac:dyDescent="0.25">
      <c r="A352" s="3"/>
      <c r="D352" s="7"/>
      <c r="G352" s="12"/>
      <c r="H352" s="12"/>
    </row>
    <row r="353" spans="1:8" s="11" customFormat="1" hidden="1" x14ac:dyDescent="0.25">
      <c r="A353" s="3"/>
      <c r="D353" s="7"/>
      <c r="G353" s="12"/>
      <c r="H353" s="12"/>
    </row>
    <row r="354" spans="1:8" s="11" customFormat="1" hidden="1" x14ac:dyDescent="0.25">
      <c r="A354" s="3"/>
      <c r="D354" s="7"/>
      <c r="G354" s="12"/>
      <c r="H354" s="12"/>
    </row>
    <row r="355" spans="1:8" s="11" customFormat="1" hidden="1" x14ac:dyDescent="0.25">
      <c r="A355" s="3"/>
      <c r="D355" s="7"/>
      <c r="G355" s="12"/>
      <c r="H355" s="12"/>
    </row>
    <row r="356" spans="1:8" s="11" customFormat="1" hidden="1" x14ac:dyDescent="0.25">
      <c r="A356" s="3"/>
      <c r="D356" s="7"/>
      <c r="G356" s="12"/>
      <c r="H356" s="12"/>
    </row>
    <row r="357" spans="1:8" s="11" customFormat="1" hidden="1" x14ac:dyDescent="0.25">
      <c r="A357" s="3"/>
      <c r="D357" s="7"/>
      <c r="G357" s="12"/>
      <c r="H357" s="12"/>
    </row>
    <row r="358" spans="1:8" s="11" customFormat="1" hidden="1" x14ac:dyDescent="0.25">
      <c r="A358" s="3"/>
      <c r="D358" s="7"/>
      <c r="G358" s="12"/>
      <c r="H358" s="12"/>
    </row>
    <row r="359" spans="1:8" s="11" customFormat="1" hidden="1" x14ac:dyDescent="0.25">
      <c r="A359" s="3"/>
      <c r="D359" s="7"/>
      <c r="G359" s="12"/>
      <c r="H359" s="12"/>
    </row>
    <row r="360" spans="1:8" s="11" customFormat="1" hidden="1" x14ac:dyDescent="0.25">
      <c r="A360" s="3"/>
      <c r="D360" s="7"/>
      <c r="G360" s="12"/>
      <c r="H360" s="12"/>
    </row>
    <row r="361" spans="1:8" s="11" customFormat="1" hidden="1" x14ac:dyDescent="0.25">
      <c r="A361" s="3"/>
      <c r="D361" s="7"/>
      <c r="G361" s="12"/>
      <c r="H361" s="12"/>
    </row>
    <row r="362" spans="1:8" s="11" customFormat="1" hidden="1" x14ac:dyDescent="0.25">
      <c r="A362" s="3"/>
      <c r="D362" s="7"/>
      <c r="G362" s="12"/>
      <c r="H362" s="12"/>
    </row>
    <row r="363" spans="1:8" s="11" customFormat="1" hidden="1" x14ac:dyDescent="0.25">
      <c r="A363" s="3"/>
      <c r="D363" s="7"/>
      <c r="G363" s="12"/>
      <c r="H363" s="12"/>
    </row>
    <row r="364" spans="1:8" s="11" customFormat="1" hidden="1" x14ac:dyDescent="0.25">
      <c r="A364" s="3"/>
      <c r="D364" s="7"/>
      <c r="G364" s="12"/>
      <c r="H364" s="12"/>
    </row>
    <row r="365" spans="1:8" s="11" customFormat="1" hidden="1" x14ac:dyDescent="0.25">
      <c r="A365" s="3"/>
      <c r="D365" s="7"/>
      <c r="G365" s="12"/>
      <c r="H365" s="12"/>
    </row>
    <row r="366" spans="1:8" s="11" customFormat="1" hidden="1" x14ac:dyDescent="0.25">
      <c r="A366" s="3"/>
      <c r="D366" s="7"/>
      <c r="G366" s="12"/>
      <c r="H366" s="12"/>
    </row>
    <row r="367" spans="1:8" s="11" customFormat="1" hidden="1" x14ac:dyDescent="0.25">
      <c r="A367" s="3"/>
      <c r="D367" s="7"/>
      <c r="G367" s="12"/>
      <c r="H367" s="12"/>
    </row>
    <row r="368" spans="1:8" s="11" customFormat="1" hidden="1" x14ac:dyDescent="0.25">
      <c r="A368" s="3"/>
      <c r="D368" s="7"/>
      <c r="G368" s="12"/>
      <c r="H368" s="12"/>
    </row>
    <row r="369" spans="1:8" s="11" customFormat="1" hidden="1" x14ac:dyDescent="0.25">
      <c r="A369" s="3"/>
      <c r="D369" s="7"/>
      <c r="G369" s="12"/>
      <c r="H369" s="12"/>
    </row>
    <row r="370" spans="1:8" s="11" customFormat="1" hidden="1" x14ac:dyDescent="0.25">
      <c r="A370" s="3"/>
      <c r="D370" s="7"/>
      <c r="G370" s="12"/>
      <c r="H370" s="12"/>
    </row>
    <row r="371" spans="1:8" s="11" customFormat="1" hidden="1" x14ac:dyDescent="0.25">
      <c r="A371" s="3"/>
      <c r="D371" s="7"/>
      <c r="G371" s="12"/>
      <c r="H371" s="12"/>
    </row>
    <row r="372" spans="1:8" s="11" customFormat="1" hidden="1" x14ac:dyDescent="0.25">
      <c r="A372" s="3"/>
      <c r="D372" s="7"/>
      <c r="G372" s="12"/>
      <c r="H372" s="12"/>
    </row>
    <row r="373" spans="1:8" s="11" customFormat="1" hidden="1" x14ac:dyDescent="0.25">
      <c r="A373" s="3"/>
      <c r="D373" s="7"/>
      <c r="G373" s="12"/>
      <c r="H373" s="12"/>
    </row>
    <row r="374" spans="1:8" s="11" customFormat="1" hidden="1" x14ac:dyDescent="0.25">
      <c r="A374" s="3"/>
      <c r="D374" s="7"/>
      <c r="G374" s="12"/>
      <c r="H374" s="12"/>
    </row>
    <row r="375" spans="1:8" s="11" customFormat="1" hidden="1" x14ac:dyDescent="0.25">
      <c r="A375" s="3"/>
      <c r="D375" s="7"/>
      <c r="G375" s="12"/>
      <c r="H375" s="12"/>
    </row>
    <row r="376" spans="1:8" s="11" customFormat="1" hidden="1" x14ac:dyDescent="0.25">
      <c r="A376" s="3"/>
      <c r="D376" s="7"/>
      <c r="G376" s="12"/>
      <c r="H376" s="12"/>
    </row>
    <row r="377" spans="1:8" s="11" customFormat="1" hidden="1" x14ac:dyDescent="0.25">
      <c r="A377" s="3"/>
      <c r="D377" s="7"/>
      <c r="G377" s="12"/>
      <c r="H377" s="12"/>
    </row>
    <row r="378" spans="1:8" s="11" customFormat="1" hidden="1" x14ac:dyDescent="0.25">
      <c r="A378" s="3"/>
      <c r="D378" s="7"/>
      <c r="G378" s="12"/>
      <c r="H378" s="12"/>
    </row>
    <row r="379" spans="1:8" s="11" customFormat="1" hidden="1" x14ac:dyDescent="0.25">
      <c r="A379" s="3"/>
      <c r="D379" s="7"/>
      <c r="G379" s="12"/>
      <c r="H379" s="12"/>
    </row>
    <row r="380" spans="1:8" s="11" customFormat="1" hidden="1" x14ac:dyDescent="0.25">
      <c r="A380" s="3"/>
      <c r="D380" s="7"/>
      <c r="G380" s="12"/>
      <c r="H380" s="12"/>
    </row>
    <row r="381" spans="1:8" s="11" customFormat="1" hidden="1" x14ac:dyDescent="0.25">
      <c r="A381" s="3"/>
      <c r="D381" s="7"/>
      <c r="G381" s="12"/>
      <c r="H381" s="12"/>
    </row>
    <row r="382" spans="1:8" s="11" customFormat="1" hidden="1" x14ac:dyDescent="0.25">
      <c r="A382" s="3"/>
      <c r="D382" s="7"/>
      <c r="G382" s="12"/>
      <c r="H382" s="12"/>
    </row>
    <row r="383" spans="1:8" s="11" customFormat="1" hidden="1" x14ac:dyDescent="0.25">
      <c r="A383" s="3"/>
      <c r="D383" s="7"/>
      <c r="G383" s="12"/>
      <c r="H383" s="12"/>
    </row>
    <row r="384" spans="1:8" s="11" customFormat="1" hidden="1" x14ac:dyDescent="0.25">
      <c r="A384" s="3"/>
      <c r="D384" s="7"/>
      <c r="G384" s="12"/>
      <c r="H384" s="12"/>
    </row>
    <row r="385" spans="1:8" s="11" customFormat="1" hidden="1" x14ac:dyDescent="0.25">
      <c r="A385" s="3"/>
      <c r="D385" s="7"/>
      <c r="G385" s="12"/>
      <c r="H385" s="12"/>
    </row>
    <row r="386" spans="1:8" s="11" customFormat="1" hidden="1" x14ac:dyDescent="0.25">
      <c r="A386" s="3"/>
      <c r="D386" s="7"/>
      <c r="G386" s="12"/>
      <c r="H386" s="12"/>
    </row>
    <row r="387" spans="1:8" s="11" customFormat="1" hidden="1" x14ac:dyDescent="0.25">
      <c r="A387" s="3"/>
      <c r="D387" s="7"/>
      <c r="G387" s="12"/>
      <c r="H387" s="12"/>
    </row>
    <row r="388" spans="1:8" s="11" customFormat="1" hidden="1" x14ac:dyDescent="0.25">
      <c r="A388" s="3"/>
      <c r="D388" s="7"/>
      <c r="G388" s="12"/>
      <c r="H388" s="12"/>
    </row>
    <row r="389" spans="1:8" s="11" customFormat="1" hidden="1" x14ac:dyDescent="0.25">
      <c r="A389" s="3"/>
      <c r="D389" s="7"/>
      <c r="G389" s="12"/>
      <c r="H389" s="12"/>
    </row>
    <row r="390" spans="1:8" s="11" customFormat="1" hidden="1" x14ac:dyDescent="0.25">
      <c r="A390" s="3"/>
      <c r="D390" s="7"/>
      <c r="G390" s="12"/>
      <c r="H390" s="12"/>
    </row>
    <row r="391" spans="1:8" s="11" customFormat="1" hidden="1" x14ac:dyDescent="0.25">
      <c r="A391" s="3"/>
      <c r="D391" s="7"/>
      <c r="G391" s="12"/>
      <c r="H391" s="12"/>
    </row>
    <row r="392" spans="1:8" s="11" customFormat="1" hidden="1" x14ac:dyDescent="0.25">
      <c r="A392" s="3"/>
      <c r="D392" s="7"/>
      <c r="G392" s="12"/>
      <c r="H392" s="12"/>
    </row>
    <row r="393" spans="1:8" s="11" customFormat="1" hidden="1" x14ac:dyDescent="0.25">
      <c r="A393" s="3"/>
      <c r="D393" s="7"/>
      <c r="G393" s="12"/>
      <c r="H393" s="12"/>
    </row>
    <row r="394" spans="1:8" s="11" customFormat="1" hidden="1" x14ac:dyDescent="0.25">
      <c r="A394" s="3"/>
      <c r="D394" s="7"/>
      <c r="G394" s="12"/>
      <c r="H394" s="12"/>
    </row>
    <row r="395" spans="1:8" s="11" customFormat="1" hidden="1" x14ac:dyDescent="0.25">
      <c r="A395" s="3"/>
      <c r="D395" s="7"/>
      <c r="G395" s="12"/>
      <c r="H395" s="12"/>
    </row>
    <row r="396" spans="1:8" s="11" customFormat="1" hidden="1" x14ac:dyDescent="0.25">
      <c r="A396" s="3"/>
      <c r="D396" s="7"/>
      <c r="G396" s="12"/>
      <c r="H396" s="12"/>
    </row>
    <row r="397" spans="1:8" s="11" customFormat="1" hidden="1" x14ac:dyDescent="0.25">
      <c r="A397" s="3"/>
      <c r="D397" s="7"/>
      <c r="G397" s="12"/>
      <c r="H397" s="12"/>
    </row>
    <row r="398" spans="1:8" s="11" customFormat="1" hidden="1" x14ac:dyDescent="0.25">
      <c r="A398" s="3"/>
      <c r="D398" s="7"/>
      <c r="G398" s="12"/>
      <c r="H398" s="12"/>
    </row>
    <row r="399" spans="1:8" s="11" customFormat="1" hidden="1" x14ac:dyDescent="0.25">
      <c r="A399" s="3"/>
      <c r="D399" s="7"/>
      <c r="G399" s="12"/>
      <c r="H399" s="12"/>
    </row>
    <row r="400" spans="1:8" s="11" customFormat="1" hidden="1" x14ac:dyDescent="0.25">
      <c r="A400" s="3"/>
      <c r="D400" s="7"/>
      <c r="G400" s="12"/>
      <c r="H400" s="12"/>
    </row>
    <row r="401" spans="1:8" s="11" customFormat="1" hidden="1" x14ac:dyDescent="0.25">
      <c r="A401" s="3"/>
      <c r="D401" s="7"/>
      <c r="G401" s="12"/>
      <c r="H401" s="12"/>
    </row>
    <row r="402" spans="1:8" s="11" customFormat="1" hidden="1" x14ac:dyDescent="0.25">
      <c r="A402" s="3"/>
      <c r="D402" s="7"/>
      <c r="G402" s="12"/>
      <c r="H402" s="12"/>
    </row>
    <row r="403" spans="1:8" s="11" customFormat="1" hidden="1" x14ac:dyDescent="0.25">
      <c r="A403" s="3"/>
      <c r="D403" s="7"/>
      <c r="G403" s="12"/>
      <c r="H403" s="12"/>
    </row>
    <row r="404" spans="1:8" s="11" customFormat="1" hidden="1" x14ac:dyDescent="0.25">
      <c r="A404" s="3"/>
      <c r="D404" s="7"/>
      <c r="G404" s="12"/>
      <c r="H404" s="12"/>
    </row>
    <row r="405" spans="1:8" s="11" customFormat="1" hidden="1" x14ac:dyDescent="0.25">
      <c r="A405" s="3"/>
      <c r="D405" s="7"/>
      <c r="G405" s="12"/>
      <c r="H405" s="12"/>
    </row>
    <row r="406" spans="1:8" s="11" customFormat="1" hidden="1" x14ac:dyDescent="0.25">
      <c r="A406" s="3"/>
      <c r="D406" s="7"/>
      <c r="G406" s="12"/>
      <c r="H406" s="12"/>
    </row>
    <row r="407" spans="1:8" s="11" customFormat="1" hidden="1" x14ac:dyDescent="0.25">
      <c r="A407" s="3"/>
      <c r="D407" s="7"/>
      <c r="G407" s="12"/>
      <c r="H407" s="12"/>
    </row>
    <row r="408" spans="1:8" s="11" customFormat="1" hidden="1" x14ac:dyDescent="0.25">
      <c r="A408" s="3"/>
      <c r="D408" s="7"/>
      <c r="G408" s="12"/>
      <c r="H408" s="12"/>
    </row>
    <row r="409" spans="1:8" s="11" customFormat="1" hidden="1" x14ac:dyDescent="0.25">
      <c r="A409" s="3"/>
      <c r="D409" s="7"/>
      <c r="G409" s="12"/>
      <c r="H409" s="12"/>
    </row>
    <row r="410" spans="1:8" s="11" customFormat="1" hidden="1" x14ac:dyDescent="0.25">
      <c r="A410" s="3"/>
      <c r="D410" s="7"/>
      <c r="G410" s="12"/>
      <c r="H410" s="12"/>
    </row>
    <row r="411" spans="1:8" s="11" customFormat="1" hidden="1" x14ac:dyDescent="0.25">
      <c r="A411" s="3"/>
      <c r="D411" s="7"/>
      <c r="G411" s="12"/>
      <c r="H411" s="12"/>
    </row>
    <row r="412" spans="1:8" s="11" customFormat="1" hidden="1" x14ac:dyDescent="0.25">
      <c r="A412" s="3"/>
      <c r="D412" s="7"/>
      <c r="G412" s="12"/>
      <c r="H412" s="12"/>
    </row>
    <row r="413" spans="1:8" s="11" customFormat="1" hidden="1" x14ac:dyDescent="0.25">
      <c r="A413" s="3"/>
      <c r="D413" s="7"/>
      <c r="G413" s="12"/>
      <c r="H413" s="12"/>
    </row>
    <row r="414" spans="1:8" s="11" customFormat="1" hidden="1" x14ac:dyDescent="0.25">
      <c r="A414" s="3"/>
      <c r="D414" s="7"/>
      <c r="G414" s="12"/>
      <c r="H414" s="12"/>
    </row>
    <row r="415" spans="1:8" s="11" customFormat="1" hidden="1" x14ac:dyDescent="0.25">
      <c r="A415" s="3"/>
      <c r="D415" s="7"/>
      <c r="G415" s="12"/>
      <c r="H415" s="12"/>
    </row>
    <row r="416" spans="1:8" s="11" customFormat="1" hidden="1" x14ac:dyDescent="0.25">
      <c r="A416" s="3"/>
      <c r="D416" s="7"/>
      <c r="G416" s="12"/>
      <c r="H416" s="12"/>
    </row>
    <row r="417" spans="1:8" s="11" customFormat="1" hidden="1" x14ac:dyDescent="0.25">
      <c r="A417" s="3"/>
      <c r="D417" s="7"/>
      <c r="G417" s="12"/>
      <c r="H417" s="12"/>
    </row>
    <row r="418" spans="1:8" s="11" customFormat="1" hidden="1" x14ac:dyDescent="0.25">
      <c r="A418" s="3"/>
      <c r="D418" s="7"/>
      <c r="G418" s="12"/>
      <c r="H418" s="12"/>
    </row>
    <row r="419" spans="1:8" s="11" customFormat="1" hidden="1" x14ac:dyDescent="0.25">
      <c r="A419" s="3"/>
      <c r="D419" s="7"/>
      <c r="G419" s="12"/>
      <c r="H419" s="12"/>
    </row>
    <row r="420" spans="1:8" s="11" customFormat="1" hidden="1" x14ac:dyDescent="0.25">
      <c r="A420" s="3"/>
      <c r="D420" s="7"/>
      <c r="G420" s="12"/>
      <c r="H420" s="12"/>
    </row>
    <row r="421" spans="1:8" s="11" customFormat="1" hidden="1" x14ac:dyDescent="0.25">
      <c r="A421" s="3"/>
      <c r="D421" s="7"/>
      <c r="G421" s="12"/>
      <c r="H421" s="12"/>
    </row>
    <row r="422" spans="1:8" s="11" customFormat="1" hidden="1" x14ac:dyDescent="0.25">
      <c r="A422" s="3"/>
      <c r="D422" s="7"/>
      <c r="G422" s="12"/>
      <c r="H422" s="12"/>
    </row>
    <row r="423" spans="1:8" s="11" customFormat="1" hidden="1" x14ac:dyDescent="0.25">
      <c r="A423" s="3"/>
      <c r="D423" s="7"/>
      <c r="G423" s="12"/>
      <c r="H423" s="12"/>
    </row>
    <row r="424" spans="1:8" s="11" customFormat="1" hidden="1" x14ac:dyDescent="0.25">
      <c r="A424" s="3"/>
      <c r="D424" s="7"/>
      <c r="G424" s="12"/>
      <c r="H424" s="12"/>
    </row>
    <row r="425" spans="1:8" s="11" customFormat="1" hidden="1" x14ac:dyDescent="0.25">
      <c r="A425" s="3"/>
      <c r="D425" s="7"/>
      <c r="G425" s="12"/>
      <c r="H425" s="12"/>
    </row>
    <row r="426" spans="1:8" s="11" customFormat="1" hidden="1" x14ac:dyDescent="0.25">
      <c r="A426" s="3"/>
      <c r="D426" s="7"/>
      <c r="G426" s="12"/>
      <c r="H426" s="12"/>
    </row>
    <row r="427" spans="1:8" s="11" customFormat="1" hidden="1" x14ac:dyDescent="0.25">
      <c r="A427" s="3"/>
      <c r="D427" s="7"/>
      <c r="G427" s="12"/>
      <c r="H427" s="12"/>
    </row>
    <row r="428" spans="1:8" s="11" customFormat="1" hidden="1" x14ac:dyDescent="0.25">
      <c r="A428" s="3"/>
      <c r="D428" s="7"/>
      <c r="G428" s="12"/>
      <c r="H428" s="12"/>
    </row>
    <row r="429" spans="1:8" s="11" customFormat="1" hidden="1" x14ac:dyDescent="0.25">
      <c r="A429" s="3"/>
      <c r="D429" s="7"/>
      <c r="G429" s="12"/>
      <c r="H429" s="12"/>
    </row>
    <row r="430" spans="1:8" s="11" customFormat="1" hidden="1" x14ac:dyDescent="0.25">
      <c r="A430" s="3"/>
      <c r="D430" s="7"/>
      <c r="G430" s="12"/>
      <c r="H430" s="12"/>
    </row>
    <row r="431" spans="1:8" s="11" customFormat="1" hidden="1" x14ac:dyDescent="0.25">
      <c r="A431" s="3"/>
      <c r="D431" s="7"/>
      <c r="G431" s="12"/>
      <c r="H431" s="12"/>
    </row>
    <row r="432" spans="1:8" s="11" customFormat="1" hidden="1" x14ac:dyDescent="0.25">
      <c r="A432" s="3"/>
      <c r="D432" s="7"/>
      <c r="G432" s="12"/>
      <c r="H432" s="12"/>
    </row>
    <row r="433" spans="1:8" s="11" customFormat="1" hidden="1" x14ac:dyDescent="0.25">
      <c r="A433" s="3"/>
      <c r="D433" s="7"/>
      <c r="G433" s="12"/>
      <c r="H433" s="12"/>
    </row>
    <row r="434" spans="1:8" s="11" customFormat="1" hidden="1" x14ac:dyDescent="0.25">
      <c r="A434" s="3"/>
      <c r="D434" s="7"/>
      <c r="G434" s="12"/>
      <c r="H434" s="12"/>
    </row>
    <row r="435" spans="1:8" s="11" customFormat="1" hidden="1" x14ac:dyDescent="0.25">
      <c r="A435" s="3"/>
      <c r="D435" s="7"/>
      <c r="G435" s="12"/>
      <c r="H435" s="12"/>
    </row>
    <row r="436" spans="1:8" s="11" customFormat="1" hidden="1" x14ac:dyDescent="0.25">
      <c r="A436" s="3"/>
      <c r="D436" s="7"/>
      <c r="G436" s="12"/>
      <c r="H436" s="12"/>
    </row>
    <row r="437" spans="1:8" s="11" customFormat="1" hidden="1" x14ac:dyDescent="0.25">
      <c r="A437" s="3"/>
      <c r="D437" s="7"/>
      <c r="G437" s="12"/>
      <c r="H437" s="12"/>
    </row>
    <row r="438" spans="1:8" s="11" customFormat="1" hidden="1" x14ac:dyDescent="0.25">
      <c r="A438" s="3"/>
      <c r="D438" s="7"/>
      <c r="G438" s="12"/>
      <c r="H438" s="12"/>
    </row>
    <row r="439" spans="1:8" s="11" customFormat="1" hidden="1" x14ac:dyDescent="0.25">
      <c r="A439" s="3"/>
      <c r="D439" s="7"/>
      <c r="G439" s="12"/>
      <c r="H439" s="12"/>
    </row>
    <row r="440" spans="1:8" s="11" customFormat="1" hidden="1" x14ac:dyDescent="0.25">
      <c r="A440" s="3"/>
      <c r="D440" s="7"/>
      <c r="G440" s="12"/>
      <c r="H440" s="12"/>
    </row>
    <row r="441" spans="1:8" s="11" customFormat="1" hidden="1" x14ac:dyDescent="0.25">
      <c r="A441" s="3"/>
      <c r="D441" s="7"/>
      <c r="G441" s="12"/>
      <c r="H441" s="12"/>
    </row>
    <row r="442" spans="1:8" s="11" customFormat="1" hidden="1" x14ac:dyDescent="0.25">
      <c r="A442" s="3"/>
      <c r="D442" s="7"/>
      <c r="G442" s="12"/>
      <c r="H442" s="12"/>
    </row>
    <row r="443" spans="1:8" s="11" customFormat="1" hidden="1" x14ac:dyDescent="0.25">
      <c r="A443" s="3"/>
      <c r="D443" s="7"/>
      <c r="G443" s="12"/>
      <c r="H443" s="12"/>
    </row>
    <row r="444" spans="1:8" s="11" customFormat="1" hidden="1" x14ac:dyDescent="0.25">
      <c r="A444" s="3"/>
      <c r="D444" s="7"/>
      <c r="G444" s="12"/>
      <c r="H444" s="12"/>
    </row>
    <row r="445" spans="1:8" s="11" customFormat="1" hidden="1" x14ac:dyDescent="0.25">
      <c r="A445" s="3"/>
      <c r="D445" s="7"/>
      <c r="G445" s="12"/>
      <c r="H445" s="12"/>
    </row>
    <row r="446" spans="1:8" s="11" customFormat="1" hidden="1" x14ac:dyDescent="0.25">
      <c r="A446" s="3"/>
      <c r="D446" s="7"/>
      <c r="G446" s="12"/>
      <c r="H446" s="12"/>
    </row>
    <row r="447" spans="1:8" s="11" customFormat="1" hidden="1" x14ac:dyDescent="0.25">
      <c r="A447" s="3"/>
      <c r="D447" s="7"/>
      <c r="G447" s="12"/>
      <c r="H447" s="12"/>
    </row>
    <row r="448" spans="1:8" s="11" customFormat="1" hidden="1" x14ac:dyDescent="0.25">
      <c r="A448" s="3"/>
      <c r="D448" s="7"/>
      <c r="G448" s="12"/>
      <c r="H448" s="12"/>
    </row>
    <row r="449" spans="1:8" s="11" customFormat="1" hidden="1" x14ac:dyDescent="0.25">
      <c r="A449" s="3"/>
      <c r="D449" s="7"/>
      <c r="G449" s="12"/>
      <c r="H449" s="12"/>
    </row>
    <row r="450" spans="1:8" s="11" customFormat="1" hidden="1" x14ac:dyDescent="0.25">
      <c r="A450" s="3"/>
      <c r="D450" s="7"/>
      <c r="G450" s="12"/>
      <c r="H450" s="12"/>
    </row>
    <row r="451" spans="1:8" s="11" customFormat="1" hidden="1" x14ac:dyDescent="0.25">
      <c r="A451" s="3"/>
      <c r="D451" s="7"/>
      <c r="G451" s="12"/>
      <c r="H451" s="12"/>
    </row>
    <row r="452" spans="1:8" s="11" customFormat="1" hidden="1" x14ac:dyDescent="0.25">
      <c r="A452" s="3"/>
      <c r="D452" s="7"/>
      <c r="G452" s="12"/>
      <c r="H452" s="12"/>
    </row>
    <row r="453" spans="1:8" s="11" customFormat="1" hidden="1" x14ac:dyDescent="0.25">
      <c r="A453" s="3"/>
      <c r="D453" s="7"/>
      <c r="G453" s="12"/>
      <c r="H453" s="12"/>
    </row>
    <row r="454" spans="1:8" s="11" customFormat="1" hidden="1" x14ac:dyDescent="0.25">
      <c r="A454" s="3"/>
      <c r="D454" s="7"/>
      <c r="G454" s="12"/>
      <c r="H454" s="12"/>
    </row>
    <row r="455" spans="1:8" s="11" customFormat="1" hidden="1" x14ac:dyDescent="0.25">
      <c r="A455" s="3"/>
      <c r="D455" s="7"/>
      <c r="G455" s="12"/>
      <c r="H455" s="12"/>
    </row>
    <row r="456" spans="1:8" s="11" customFormat="1" hidden="1" x14ac:dyDescent="0.25">
      <c r="A456" s="3"/>
      <c r="D456" s="7"/>
      <c r="G456" s="12"/>
      <c r="H456" s="12"/>
    </row>
    <row r="457" spans="1:8" s="11" customFormat="1" hidden="1" x14ac:dyDescent="0.25">
      <c r="A457" s="3"/>
      <c r="D457" s="7"/>
      <c r="G457" s="12"/>
      <c r="H457" s="12"/>
    </row>
    <row r="458" spans="1:8" s="11" customFormat="1" hidden="1" x14ac:dyDescent="0.25">
      <c r="A458" s="3"/>
      <c r="D458" s="7"/>
      <c r="G458" s="12"/>
      <c r="H458" s="12"/>
    </row>
    <row r="459" spans="1:8" s="11" customFormat="1" hidden="1" x14ac:dyDescent="0.25">
      <c r="A459" s="3"/>
      <c r="D459" s="7"/>
      <c r="G459" s="12"/>
      <c r="H459" s="12"/>
    </row>
    <row r="460" spans="1:8" s="11" customFormat="1" hidden="1" x14ac:dyDescent="0.25">
      <c r="A460" s="3"/>
      <c r="D460" s="7"/>
      <c r="G460" s="12"/>
      <c r="H460" s="12"/>
    </row>
    <row r="461" spans="1:8" s="11" customFormat="1" hidden="1" x14ac:dyDescent="0.25">
      <c r="A461" s="3"/>
      <c r="D461" s="7"/>
      <c r="G461" s="12"/>
      <c r="H461" s="12"/>
    </row>
    <row r="462" spans="1:8" s="11" customFormat="1" hidden="1" x14ac:dyDescent="0.25">
      <c r="A462" s="3"/>
      <c r="D462" s="7"/>
      <c r="G462" s="12"/>
      <c r="H462" s="12"/>
    </row>
    <row r="463" spans="1:8" s="11" customFormat="1" hidden="1" x14ac:dyDescent="0.25">
      <c r="A463" s="3"/>
      <c r="D463" s="7"/>
      <c r="G463" s="12"/>
      <c r="H463" s="12"/>
    </row>
    <row r="464" spans="1:8" s="11" customFormat="1" hidden="1" x14ac:dyDescent="0.25">
      <c r="A464" s="3"/>
      <c r="D464" s="7"/>
      <c r="G464" s="12"/>
      <c r="H464" s="12"/>
    </row>
    <row r="465" spans="1:8" s="11" customFormat="1" hidden="1" x14ac:dyDescent="0.25">
      <c r="A465" s="3"/>
      <c r="D465" s="7"/>
      <c r="G465" s="12"/>
      <c r="H465" s="12"/>
    </row>
    <row r="466" spans="1:8" s="11" customFormat="1" hidden="1" x14ac:dyDescent="0.25">
      <c r="A466" s="3"/>
      <c r="D466" s="7"/>
      <c r="G466" s="12"/>
      <c r="H466" s="12"/>
    </row>
    <row r="467" spans="1:8" s="11" customFormat="1" hidden="1" x14ac:dyDescent="0.25">
      <c r="A467" s="3"/>
      <c r="D467" s="7"/>
      <c r="G467" s="12"/>
      <c r="H467" s="12"/>
    </row>
    <row r="468" spans="1:8" s="11" customFormat="1" hidden="1" x14ac:dyDescent="0.25">
      <c r="A468" s="3"/>
      <c r="D468" s="7"/>
      <c r="G468" s="12"/>
      <c r="H468" s="12"/>
    </row>
    <row r="469" spans="1:8" s="11" customFormat="1" hidden="1" x14ac:dyDescent="0.25">
      <c r="A469" s="3"/>
      <c r="D469" s="7"/>
      <c r="G469" s="12"/>
      <c r="H469" s="12"/>
    </row>
    <row r="470" spans="1:8" s="11" customFormat="1" hidden="1" x14ac:dyDescent="0.25">
      <c r="A470" s="3"/>
      <c r="D470" s="7"/>
      <c r="G470" s="12"/>
      <c r="H470" s="12"/>
    </row>
    <row r="471" spans="1:8" s="11" customFormat="1" hidden="1" x14ac:dyDescent="0.25">
      <c r="A471" s="3"/>
      <c r="D471" s="7"/>
      <c r="G471" s="12"/>
      <c r="H471" s="12"/>
    </row>
    <row r="472" spans="1:8" s="11" customFormat="1" hidden="1" x14ac:dyDescent="0.25">
      <c r="A472" s="3"/>
      <c r="D472" s="7"/>
      <c r="G472" s="12"/>
      <c r="H472" s="12"/>
    </row>
    <row r="473" spans="1:8" s="11" customFormat="1" hidden="1" x14ac:dyDescent="0.25">
      <c r="A473" s="3"/>
      <c r="D473" s="7"/>
      <c r="G473" s="12"/>
      <c r="H473" s="12"/>
    </row>
    <row r="474" spans="1:8" s="11" customFormat="1" hidden="1" x14ac:dyDescent="0.25">
      <c r="A474" s="3"/>
      <c r="D474" s="7"/>
      <c r="G474" s="12"/>
      <c r="H474" s="12"/>
    </row>
    <row r="475" spans="1:8" s="11" customFormat="1" hidden="1" x14ac:dyDescent="0.25">
      <c r="A475" s="3"/>
      <c r="D475" s="7"/>
      <c r="G475" s="12"/>
      <c r="H475" s="12"/>
    </row>
    <row r="476" spans="1:8" s="11" customFormat="1" hidden="1" x14ac:dyDescent="0.25">
      <c r="A476" s="3"/>
      <c r="D476" s="7"/>
      <c r="G476" s="12"/>
      <c r="H476" s="12"/>
    </row>
    <row r="477" spans="1:8" s="11" customFormat="1" hidden="1" x14ac:dyDescent="0.25">
      <c r="A477" s="3"/>
      <c r="D477" s="7"/>
      <c r="G477" s="12"/>
      <c r="H477" s="12"/>
    </row>
    <row r="478" spans="1:8" s="11" customFormat="1" hidden="1" x14ac:dyDescent="0.25">
      <c r="A478" s="3"/>
      <c r="D478" s="7"/>
      <c r="G478" s="12"/>
      <c r="H478" s="12"/>
    </row>
    <row r="479" spans="1:8" s="11" customFormat="1" hidden="1" x14ac:dyDescent="0.25">
      <c r="A479" s="3"/>
      <c r="D479" s="7"/>
      <c r="G479" s="12"/>
      <c r="H479" s="12"/>
    </row>
    <row r="480" spans="1:8" s="11" customFormat="1" hidden="1" x14ac:dyDescent="0.25">
      <c r="A480" s="3"/>
      <c r="D480" s="7"/>
      <c r="G480" s="12"/>
      <c r="H480" s="12"/>
    </row>
    <row r="481" spans="1:8" s="11" customFormat="1" hidden="1" x14ac:dyDescent="0.25">
      <c r="A481" s="3"/>
      <c r="D481" s="7"/>
      <c r="G481" s="12"/>
      <c r="H481" s="12"/>
    </row>
    <row r="482" spans="1:8" s="11" customFormat="1" hidden="1" x14ac:dyDescent="0.25">
      <c r="A482" s="3"/>
      <c r="D482" s="7"/>
      <c r="G482" s="12"/>
      <c r="H482" s="12"/>
    </row>
    <row r="483" spans="1:8" s="11" customFormat="1" hidden="1" x14ac:dyDescent="0.25">
      <c r="A483" s="3"/>
      <c r="D483" s="7"/>
      <c r="G483" s="12"/>
      <c r="H483" s="12"/>
    </row>
    <row r="484" spans="1:8" s="11" customFormat="1" hidden="1" x14ac:dyDescent="0.25">
      <c r="A484" s="3"/>
      <c r="D484" s="7"/>
      <c r="G484" s="12"/>
      <c r="H484" s="12"/>
    </row>
    <row r="485" spans="1:8" s="11" customFormat="1" hidden="1" x14ac:dyDescent="0.25">
      <c r="A485" s="3"/>
      <c r="D485" s="7"/>
      <c r="G485" s="12"/>
      <c r="H485" s="12"/>
    </row>
    <row r="486" spans="1:8" s="11" customFormat="1" hidden="1" x14ac:dyDescent="0.25">
      <c r="A486" s="3"/>
      <c r="D486" s="7"/>
      <c r="G486" s="12"/>
      <c r="H486" s="12"/>
    </row>
    <row r="487" spans="1:8" s="11" customFormat="1" hidden="1" x14ac:dyDescent="0.25">
      <c r="A487" s="3"/>
      <c r="D487" s="7"/>
      <c r="G487" s="12"/>
      <c r="H487" s="12"/>
    </row>
    <row r="488" spans="1:8" s="11" customFormat="1" hidden="1" x14ac:dyDescent="0.25">
      <c r="A488" s="3"/>
      <c r="D488" s="7"/>
      <c r="G488" s="12"/>
      <c r="H488" s="12"/>
    </row>
    <row r="489" spans="1:8" s="11" customFormat="1" hidden="1" x14ac:dyDescent="0.25">
      <c r="A489" s="3"/>
      <c r="D489" s="7"/>
      <c r="G489" s="12"/>
      <c r="H489" s="12"/>
    </row>
    <row r="490" spans="1:8" s="11" customFormat="1" hidden="1" x14ac:dyDescent="0.25">
      <c r="A490" s="3"/>
      <c r="D490" s="7"/>
      <c r="G490" s="12"/>
      <c r="H490" s="12"/>
    </row>
    <row r="491" spans="1:8" s="11" customFormat="1" hidden="1" x14ac:dyDescent="0.25">
      <c r="A491" s="3"/>
      <c r="D491" s="7"/>
      <c r="G491" s="12"/>
      <c r="H491" s="12"/>
    </row>
    <row r="492" spans="1:8" s="11" customFormat="1" hidden="1" x14ac:dyDescent="0.25">
      <c r="A492" s="3"/>
      <c r="D492" s="7"/>
      <c r="G492" s="12"/>
      <c r="H492" s="12"/>
    </row>
    <row r="493" spans="1:8" s="11" customFormat="1" hidden="1" x14ac:dyDescent="0.25">
      <c r="A493" s="3"/>
      <c r="D493" s="7"/>
      <c r="G493" s="12"/>
      <c r="H493" s="12"/>
    </row>
    <row r="494" spans="1:8" s="11" customFormat="1" hidden="1" x14ac:dyDescent="0.25">
      <c r="A494" s="3"/>
      <c r="D494" s="7"/>
      <c r="G494" s="12"/>
      <c r="H494" s="12"/>
    </row>
    <row r="495" spans="1:8" s="11" customFormat="1" hidden="1" x14ac:dyDescent="0.25">
      <c r="A495" s="3"/>
      <c r="D495" s="7"/>
      <c r="G495" s="12"/>
      <c r="H495" s="12"/>
    </row>
    <row r="496" spans="1:8" s="11" customFormat="1" hidden="1" x14ac:dyDescent="0.25">
      <c r="A496" s="3"/>
      <c r="D496" s="7"/>
      <c r="G496" s="12"/>
      <c r="H496" s="12"/>
    </row>
    <row r="497" spans="1:8" s="11" customFormat="1" hidden="1" x14ac:dyDescent="0.25">
      <c r="A497" s="3"/>
      <c r="D497" s="7"/>
      <c r="G497" s="12"/>
      <c r="H497" s="12"/>
    </row>
    <row r="498" spans="1:8" s="11" customFormat="1" hidden="1" x14ac:dyDescent="0.25">
      <c r="A498" s="3"/>
      <c r="D498" s="7"/>
      <c r="G498" s="12"/>
      <c r="H498" s="12"/>
    </row>
    <row r="499" spans="1:8" s="11" customFormat="1" hidden="1" x14ac:dyDescent="0.25">
      <c r="A499" s="3"/>
      <c r="D499" s="7"/>
      <c r="G499" s="12"/>
      <c r="H499" s="12"/>
    </row>
    <row r="500" spans="1:8" s="11" customFormat="1" hidden="1" x14ac:dyDescent="0.25">
      <c r="A500" s="3"/>
      <c r="D500" s="7"/>
      <c r="G500" s="12"/>
      <c r="H500" s="12"/>
    </row>
    <row r="501" spans="1:8" s="11" customFormat="1" hidden="1" x14ac:dyDescent="0.25">
      <c r="A501" s="3"/>
      <c r="D501" s="7"/>
      <c r="G501" s="12"/>
      <c r="H501" s="12"/>
    </row>
    <row r="502" spans="1:8" s="11" customFormat="1" hidden="1" x14ac:dyDescent="0.25">
      <c r="A502" s="3"/>
      <c r="D502" s="7"/>
      <c r="G502" s="12"/>
      <c r="H502" s="12"/>
    </row>
    <row r="503" spans="1:8" s="11" customFormat="1" hidden="1" x14ac:dyDescent="0.25">
      <c r="A503" s="3"/>
      <c r="D503" s="7"/>
      <c r="G503" s="12"/>
      <c r="H503" s="12"/>
    </row>
    <row r="504" spans="1:8" s="11" customFormat="1" hidden="1" x14ac:dyDescent="0.25">
      <c r="A504" s="3"/>
      <c r="D504" s="7"/>
      <c r="G504" s="12"/>
      <c r="H504" s="12"/>
    </row>
    <row r="505" spans="1:8" s="11" customFormat="1" hidden="1" x14ac:dyDescent="0.25">
      <c r="A505" s="3"/>
      <c r="D505" s="7"/>
      <c r="G505" s="12"/>
      <c r="H505" s="12"/>
    </row>
    <row r="506" spans="1:8" s="11" customFormat="1" hidden="1" x14ac:dyDescent="0.25">
      <c r="A506" s="3"/>
      <c r="D506" s="7"/>
      <c r="G506" s="12"/>
      <c r="H506" s="12"/>
    </row>
    <row r="507" spans="1:8" s="11" customFormat="1" hidden="1" x14ac:dyDescent="0.25">
      <c r="A507" s="3"/>
      <c r="D507" s="7"/>
      <c r="G507" s="12"/>
      <c r="H507" s="12"/>
    </row>
    <row r="508" spans="1:8" s="11" customFormat="1" hidden="1" x14ac:dyDescent="0.25">
      <c r="A508" s="3"/>
      <c r="D508" s="7"/>
      <c r="G508" s="12"/>
      <c r="H508" s="12"/>
    </row>
    <row r="509" spans="1:8" s="11" customFormat="1" hidden="1" x14ac:dyDescent="0.25">
      <c r="A509" s="3"/>
      <c r="D509" s="7"/>
      <c r="G509" s="12"/>
      <c r="H509" s="12"/>
    </row>
    <row r="510" spans="1:8" s="11" customFormat="1" hidden="1" x14ac:dyDescent="0.25">
      <c r="A510" s="3"/>
      <c r="D510" s="7"/>
      <c r="G510" s="12"/>
      <c r="H510" s="12"/>
    </row>
    <row r="511" spans="1:8" s="11" customFormat="1" hidden="1" x14ac:dyDescent="0.25">
      <c r="A511" s="3"/>
      <c r="D511" s="7"/>
      <c r="G511" s="12"/>
      <c r="H511" s="12"/>
    </row>
    <row r="512" spans="1:8" s="11" customFormat="1" hidden="1" x14ac:dyDescent="0.25">
      <c r="A512" s="3"/>
      <c r="D512" s="7"/>
      <c r="G512" s="12"/>
      <c r="H512" s="12"/>
    </row>
    <row r="513" spans="1:8" s="11" customFormat="1" hidden="1" x14ac:dyDescent="0.25">
      <c r="A513" s="3"/>
      <c r="D513" s="7"/>
      <c r="G513" s="12"/>
      <c r="H513" s="12"/>
    </row>
    <row r="514" spans="1:8" s="11" customFormat="1" hidden="1" x14ac:dyDescent="0.25">
      <c r="A514" s="3"/>
      <c r="D514" s="7"/>
      <c r="G514" s="12"/>
      <c r="H514" s="12"/>
    </row>
    <row r="515" spans="1:8" s="11" customFormat="1" hidden="1" x14ac:dyDescent="0.25">
      <c r="A515" s="3"/>
      <c r="D515" s="7"/>
      <c r="G515" s="12"/>
      <c r="H515" s="12"/>
    </row>
    <row r="516" spans="1:8" s="11" customFormat="1" hidden="1" x14ac:dyDescent="0.25">
      <c r="A516" s="3"/>
      <c r="D516" s="7"/>
      <c r="G516" s="12"/>
      <c r="H516" s="12"/>
    </row>
    <row r="517" spans="1:8" s="11" customFormat="1" hidden="1" x14ac:dyDescent="0.25">
      <c r="A517" s="3"/>
      <c r="D517" s="7"/>
      <c r="G517" s="12"/>
      <c r="H517" s="12"/>
    </row>
    <row r="518" spans="1:8" s="11" customFormat="1" hidden="1" x14ac:dyDescent="0.25">
      <c r="A518" s="3"/>
      <c r="D518" s="7"/>
      <c r="G518" s="12"/>
      <c r="H518" s="12"/>
    </row>
    <row r="519" spans="1:8" s="11" customFormat="1" hidden="1" x14ac:dyDescent="0.25">
      <c r="A519" s="3"/>
      <c r="D519" s="7"/>
      <c r="G519" s="12"/>
      <c r="H519" s="12"/>
    </row>
    <row r="520" spans="1:8" s="11" customFormat="1" hidden="1" x14ac:dyDescent="0.25">
      <c r="A520" s="3"/>
      <c r="D520" s="7"/>
      <c r="G520" s="12"/>
      <c r="H520" s="12"/>
    </row>
    <row r="521" spans="1:8" s="11" customFormat="1" hidden="1" x14ac:dyDescent="0.25">
      <c r="A521" s="3"/>
      <c r="D521" s="7"/>
      <c r="G521" s="12"/>
      <c r="H521" s="12"/>
    </row>
    <row r="522" spans="1:8" s="11" customFormat="1" hidden="1" x14ac:dyDescent="0.25">
      <c r="A522" s="3"/>
      <c r="D522" s="7"/>
      <c r="G522" s="12"/>
      <c r="H522" s="12"/>
    </row>
    <row r="523" spans="1:8" s="11" customFormat="1" hidden="1" x14ac:dyDescent="0.25">
      <c r="A523" s="3"/>
      <c r="D523" s="7"/>
      <c r="G523" s="12"/>
      <c r="H523" s="12"/>
    </row>
    <row r="524" spans="1:8" s="11" customFormat="1" hidden="1" x14ac:dyDescent="0.25">
      <c r="A524" s="3"/>
      <c r="D524" s="7"/>
      <c r="G524" s="12"/>
      <c r="H524" s="12"/>
    </row>
    <row r="525" spans="1:8" s="11" customFormat="1" hidden="1" x14ac:dyDescent="0.25">
      <c r="A525" s="3"/>
      <c r="D525" s="7"/>
      <c r="G525" s="12"/>
      <c r="H525" s="12"/>
    </row>
    <row r="526" spans="1:8" s="11" customFormat="1" hidden="1" x14ac:dyDescent="0.25">
      <c r="A526" s="3"/>
      <c r="D526" s="7"/>
      <c r="G526" s="12"/>
      <c r="H526" s="12"/>
    </row>
    <row r="527" spans="1:8" s="11" customFormat="1" hidden="1" x14ac:dyDescent="0.25">
      <c r="A527" s="3"/>
      <c r="D527" s="7"/>
      <c r="G527" s="12"/>
      <c r="H527" s="12"/>
    </row>
    <row r="528" spans="1:8" s="11" customFormat="1" hidden="1" x14ac:dyDescent="0.25">
      <c r="A528" s="3"/>
      <c r="D528" s="7"/>
      <c r="G528" s="12"/>
      <c r="H528" s="12"/>
    </row>
    <row r="529" spans="1:8" s="11" customFormat="1" hidden="1" x14ac:dyDescent="0.25">
      <c r="A529" s="3"/>
      <c r="D529" s="7"/>
      <c r="G529" s="12"/>
      <c r="H529" s="12"/>
    </row>
    <row r="530" spans="1:8" s="11" customFormat="1" hidden="1" x14ac:dyDescent="0.25">
      <c r="A530" s="3"/>
      <c r="D530" s="7"/>
      <c r="G530" s="12"/>
      <c r="H530" s="12"/>
    </row>
    <row r="531" spans="1:8" s="11" customFormat="1" hidden="1" x14ac:dyDescent="0.25">
      <c r="A531" s="3"/>
      <c r="D531" s="7"/>
      <c r="G531" s="12"/>
      <c r="H531" s="12"/>
    </row>
    <row r="532" spans="1:8" s="11" customFormat="1" hidden="1" x14ac:dyDescent="0.25">
      <c r="A532" s="3"/>
      <c r="D532" s="7"/>
      <c r="G532" s="12"/>
      <c r="H532" s="12"/>
    </row>
    <row r="533" spans="1:8" s="11" customFormat="1" hidden="1" x14ac:dyDescent="0.25">
      <c r="A533" s="3"/>
      <c r="D533" s="7"/>
      <c r="G533" s="12"/>
      <c r="H533" s="12"/>
    </row>
    <row r="534" spans="1:8" s="11" customFormat="1" hidden="1" x14ac:dyDescent="0.25">
      <c r="A534" s="3"/>
      <c r="D534" s="7"/>
      <c r="G534" s="12"/>
      <c r="H534" s="12"/>
    </row>
    <row r="535" spans="1:8" s="11" customFormat="1" hidden="1" x14ac:dyDescent="0.25">
      <c r="A535" s="3"/>
      <c r="D535" s="7"/>
      <c r="G535" s="12"/>
      <c r="H535" s="12"/>
    </row>
    <row r="536" spans="1:8" s="11" customFormat="1" hidden="1" x14ac:dyDescent="0.25">
      <c r="A536" s="3"/>
      <c r="D536" s="7"/>
      <c r="G536" s="12"/>
      <c r="H536" s="12"/>
    </row>
    <row r="537" spans="1:8" s="11" customFormat="1" hidden="1" x14ac:dyDescent="0.25">
      <c r="A537" s="3"/>
      <c r="D537" s="7"/>
      <c r="G537" s="12"/>
      <c r="H537" s="12"/>
    </row>
    <row r="538" spans="1:8" s="11" customFormat="1" hidden="1" x14ac:dyDescent="0.25">
      <c r="A538" s="3"/>
      <c r="D538" s="7"/>
      <c r="G538" s="12"/>
      <c r="H538" s="12"/>
    </row>
    <row r="539" spans="1:8" s="11" customFormat="1" hidden="1" x14ac:dyDescent="0.25">
      <c r="A539" s="3"/>
      <c r="D539" s="7"/>
      <c r="G539" s="12"/>
      <c r="H539" s="12"/>
    </row>
    <row r="540" spans="1:8" s="11" customFormat="1" hidden="1" x14ac:dyDescent="0.25">
      <c r="A540" s="3"/>
      <c r="D540" s="7"/>
      <c r="G540" s="12"/>
      <c r="H540" s="12"/>
    </row>
    <row r="541" spans="1:8" s="11" customFormat="1" hidden="1" x14ac:dyDescent="0.25">
      <c r="A541" s="3"/>
      <c r="D541" s="7"/>
      <c r="G541" s="12"/>
      <c r="H541" s="12"/>
    </row>
    <row r="542" spans="1:8" s="11" customFormat="1" hidden="1" x14ac:dyDescent="0.25">
      <c r="A542" s="3"/>
      <c r="D542" s="7"/>
      <c r="G542" s="12"/>
      <c r="H542" s="12"/>
    </row>
    <row r="543" spans="1:8" s="11" customFormat="1" hidden="1" x14ac:dyDescent="0.25">
      <c r="A543" s="3"/>
      <c r="D543" s="7"/>
      <c r="G543" s="12"/>
      <c r="H543" s="12"/>
    </row>
    <row r="544" spans="1:8" s="11" customFormat="1" hidden="1" x14ac:dyDescent="0.25">
      <c r="A544" s="3"/>
      <c r="D544" s="7"/>
      <c r="G544" s="12"/>
      <c r="H544" s="12"/>
    </row>
    <row r="545" spans="1:8" s="11" customFormat="1" hidden="1" x14ac:dyDescent="0.25">
      <c r="A545" s="3"/>
      <c r="D545" s="7"/>
      <c r="G545" s="12"/>
      <c r="H545" s="12"/>
    </row>
    <row r="546" spans="1:8" s="11" customFormat="1" hidden="1" x14ac:dyDescent="0.25">
      <c r="A546" s="3"/>
      <c r="D546" s="7"/>
      <c r="G546" s="12"/>
      <c r="H546" s="12"/>
    </row>
    <row r="547" spans="1:8" s="11" customFormat="1" hidden="1" x14ac:dyDescent="0.25">
      <c r="A547" s="3"/>
      <c r="D547" s="7"/>
      <c r="G547" s="12"/>
      <c r="H547" s="12"/>
    </row>
    <row r="548" spans="1:8" s="11" customFormat="1" hidden="1" x14ac:dyDescent="0.25">
      <c r="A548" s="3"/>
      <c r="D548" s="7"/>
      <c r="G548" s="12"/>
      <c r="H548" s="12"/>
    </row>
    <row r="549" spans="1:8" s="11" customFormat="1" hidden="1" x14ac:dyDescent="0.25">
      <c r="A549" s="3"/>
      <c r="D549" s="7"/>
      <c r="G549" s="12"/>
      <c r="H549" s="12"/>
    </row>
    <row r="550" spans="1:8" s="11" customFormat="1" hidden="1" x14ac:dyDescent="0.25">
      <c r="A550" s="3"/>
      <c r="D550" s="7"/>
      <c r="G550" s="12"/>
      <c r="H550" s="12"/>
    </row>
    <row r="551" spans="1:8" s="11" customFormat="1" hidden="1" x14ac:dyDescent="0.25">
      <c r="A551" s="3"/>
      <c r="D551" s="7"/>
      <c r="G551" s="12"/>
      <c r="H551" s="12"/>
    </row>
    <row r="552" spans="1:8" s="11" customFormat="1" hidden="1" x14ac:dyDescent="0.25">
      <c r="A552" s="3"/>
      <c r="D552" s="7"/>
      <c r="G552" s="12"/>
      <c r="H552" s="12"/>
    </row>
    <row r="553" spans="1:8" s="11" customFormat="1" hidden="1" x14ac:dyDescent="0.25">
      <c r="A553" s="3"/>
      <c r="D553" s="7"/>
      <c r="G553" s="12"/>
      <c r="H553" s="12"/>
    </row>
    <row r="554" spans="1:8" s="11" customFormat="1" hidden="1" x14ac:dyDescent="0.25">
      <c r="A554" s="3"/>
      <c r="D554" s="7"/>
      <c r="G554" s="12"/>
      <c r="H554" s="12"/>
    </row>
    <row r="555" spans="1:8" s="11" customFormat="1" hidden="1" x14ac:dyDescent="0.25">
      <c r="A555" s="3"/>
      <c r="D555" s="7"/>
      <c r="G555" s="12"/>
      <c r="H555" s="12"/>
    </row>
    <row r="556" spans="1:8" s="11" customFormat="1" hidden="1" x14ac:dyDescent="0.25">
      <c r="A556" s="3"/>
      <c r="D556" s="7"/>
      <c r="G556" s="12"/>
      <c r="H556" s="12"/>
    </row>
    <row r="557" spans="1:8" s="11" customFormat="1" hidden="1" x14ac:dyDescent="0.25">
      <c r="A557" s="3"/>
      <c r="D557" s="7"/>
      <c r="G557" s="12"/>
      <c r="H557" s="12"/>
    </row>
    <row r="558" spans="1:8" s="11" customFormat="1" hidden="1" x14ac:dyDescent="0.25">
      <c r="A558" s="3"/>
      <c r="D558" s="7"/>
      <c r="G558" s="12"/>
      <c r="H558" s="12"/>
    </row>
    <row r="559" spans="1:8" s="11" customFormat="1" hidden="1" x14ac:dyDescent="0.25">
      <c r="A559" s="3"/>
      <c r="D559" s="7"/>
      <c r="G559" s="12"/>
      <c r="H559" s="12"/>
    </row>
    <row r="560" spans="1:8" s="11" customFormat="1" hidden="1" x14ac:dyDescent="0.25">
      <c r="A560" s="3"/>
      <c r="D560" s="7"/>
      <c r="G560" s="12"/>
      <c r="H560" s="12"/>
    </row>
    <row r="561" spans="1:8" s="11" customFormat="1" hidden="1" x14ac:dyDescent="0.25">
      <c r="A561" s="3"/>
      <c r="D561" s="7"/>
      <c r="G561" s="12"/>
      <c r="H561" s="12"/>
    </row>
    <row r="562" spans="1:8" s="11" customFormat="1" hidden="1" x14ac:dyDescent="0.25">
      <c r="A562" s="3"/>
      <c r="D562" s="7"/>
      <c r="G562" s="12"/>
      <c r="H562" s="12"/>
    </row>
    <row r="563" spans="1:8" s="11" customFormat="1" hidden="1" x14ac:dyDescent="0.25">
      <c r="A563" s="3"/>
      <c r="D563" s="7"/>
      <c r="G563" s="12"/>
      <c r="H563" s="12"/>
    </row>
    <row r="564" spans="1:8" s="11" customFormat="1" hidden="1" x14ac:dyDescent="0.25">
      <c r="A564" s="3"/>
      <c r="D564" s="7"/>
      <c r="G564" s="12"/>
      <c r="H564" s="12"/>
    </row>
    <row r="565" spans="1:8" s="11" customFormat="1" hidden="1" x14ac:dyDescent="0.25">
      <c r="A565" s="3"/>
      <c r="D565" s="7"/>
      <c r="G565" s="12"/>
      <c r="H565" s="12"/>
    </row>
    <row r="566" spans="1:8" s="11" customFormat="1" hidden="1" x14ac:dyDescent="0.25">
      <c r="A566" s="3"/>
      <c r="D566" s="7"/>
      <c r="G566" s="12"/>
      <c r="H566" s="12"/>
    </row>
    <row r="567" spans="1:8" s="11" customFormat="1" hidden="1" x14ac:dyDescent="0.25">
      <c r="A567" s="3"/>
      <c r="D567" s="7"/>
      <c r="G567" s="12"/>
      <c r="H567" s="12"/>
    </row>
    <row r="568" spans="1:8" s="11" customFormat="1" hidden="1" x14ac:dyDescent="0.25">
      <c r="A568" s="3"/>
      <c r="D568" s="7"/>
      <c r="G568" s="12"/>
      <c r="H568" s="12"/>
    </row>
    <row r="569" spans="1:8" s="11" customFormat="1" hidden="1" x14ac:dyDescent="0.25">
      <c r="A569" s="3"/>
      <c r="D569" s="7"/>
      <c r="G569" s="12"/>
      <c r="H569" s="12"/>
    </row>
    <row r="570" spans="1:8" s="11" customFormat="1" hidden="1" x14ac:dyDescent="0.25">
      <c r="A570" s="3"/>
      <c r="D570" s="7"/>
      <c r="G570" s="12"/>
      <c r="H570" s="12"/>
    </row>
    <row r="571" spans="1:8" s="11" customFormat="1" hidden="1" x14ac:dyDescent="0.25">
      <c r="A571" s="3"/>
      <c r="D571" s="7"/>
      <c r="G571" s="12"/>
      <c r="H571" s="12"/>
    </row>
    <row r="572" spans="1:8" s="11" customFormat="1" hidden="1" x14ac:dyDescent="0.25">
      <c r="A572" s="3"/>
      <c r="D572" s="7"/>
      <c r="G572" s="12"/>
      <c r="H572" s="12"/>
    </row>
    <row r="573" spans="1:8" s="11" customFormat="1" hidden="1" x14ac:dyDescent="0.25">
      <c r="A573" s="3"/>
      <c r="D573" s="7"/>
      <c r="G573" s="12"/>
      <c r="H573" s="12"/>
    </row>
    <row r="574" spans="1:8" s="11" customFormat="1" hidden="1" x14ac:dyDescent="0.25">
      <c r="A574" s="3"/>
      <c r="D574" s="7"/>
      <c r="G574" s="12"/>
      <c r="H574" s="12"/>
    </row>
    <row r="575" spans="1:8" s="11" customFormat="1" hidden="1" x14ac:dyDescent="0.25">
      <c r="A575" s="3"/>
      <c r="D575" s="7"/>
      <c r="G575" s="12"/>
      <c r="H575" s="12"/>
    </row>
    <row r="576" spans="1:8" s="11" customFormat="1" hidden="1" x14ac:dyDescent="0.25">
      <c r="A576" s="3"/>
      <c r="D576" s="7"/>
      <c r="G576" s="12"/>
      <c r="H576" s="12"/>
    </row>
    <row r="577" spans="1:8" s="11" customFormat="1" hidden="1" x14ac:dyDescent="0.25">
      <c r="A577" s="3"/>
      <c r="D577" s="7"/>
      <c r="G577" s="12"/>
      <c r="H577" s="12"/>
    </row>
    <row r="578" spans="1:8" s="11" customFormat="1" hidden="1" x14ac:dyDescent="0.25">
      <c r="A578" s="3"/>
      <c r="D578" s="7"/>
      <c r="G578" s="12"/>
      <c r="H578" s="12"/>
    </row>
    <row r="579" spans="1:8" s="11" customFormat="1" hidden="1" x14ac:dyDescent="0.25">
      <c r="A579" s="3"/>
      <c r="D579" s="7"/>
      <c r="G579" s="12"/>
      <c r="H579" s="12"/>
    </row>
    <row r="580" spans="1:8" s="11" customFormat="1" hidden="1" x14ac:dyDescent="0.25">
      <c r="A580" s="3"/>
      <c r="D580" s="7"/>
      <c r="G580" s="12"/>
      <c r="H580" s="12"/>
    </row>
    <row r="581" spans="1:8" s="11" customFormat="1" hidden="1" x14ac:dyDescent="0.25">
      <c r="A581" s="3"/>
      <c r="D581" s="7"/>
      <c r="G581" s="12"/>
      <c r="H581" s="12"/>
    </row>
    <row r="582" spans="1:8" s="11" customFormat="1" hidden="1" x14ac:dyDescent="0.25">
      <c r="A582" s="3"/>
      <c r="D582" s="7"/>
      <c r="G582" s="12"/>
      <c r="H582" s="12"/>
    </row>
    <row r="583" spans="1:8" s="11" customFormat="1" hidden="1" x14ac:dyDescent="0.25">
      <c r="A583" s="3"/>
      <c r="D583" s="7"/>
      <c r="G583" s="12"/>
      <c r="H583" s="12"/>
    </row>
    <row r="584" spans="1:8" s="11" customFormat="1" hidden="1" x14ac:dyDescent="0.25">
      <c r="A584" s="3"/>
      <c r="D584" s="7"/>
      <c r="G584" s="12"/>
      <c r="H584" s="12"/>
    </row>
    <row r="585" spans="1:8" s="11" customFormat="1" hidden="1" x14ac:dyDescent="0.25">
      <c r="A585" s="3"/>
      <c r="D585" s="7"/>
      <c r="G585" s="12"/>
      <c r="H585" s="12"/>
    </row>
    <row r="586" spans="1:8" s="11" customFormat="1" hidden="1" x14ac:dyDescent="0.25">
      <c r="A586" s="3"/>
      <c r="D586" s="7"/>
      <c r="G586" s="12"/>
      <c r="H586" s="12"/>
    </row>
    <row r="587" spans="1:8" s="11" customFormat="1" hidden="1" x14ac:dyDescent="0.25">
      <c r="A587" s="3"/>
      <c r="D587" s="7"/>
      <c r="G587" s="12"/>
      <c r="H587" s="12"/>
    </row>
    <row r="588" spans="1:8" s="11" customFormat="1" hidden="1" x14ac:dyDescent="0.25">
      <c r="A588" s="3"/>
      <c r="D588" s="7"/>
      <c r="G588" s="12"/>
      <c r="H588" s="12"/>
    </row>
    <row r="589" spans="1:8" s="11" customFormat="1" hidden="1" x14ac:dyDescent="0.25">
      <c r="A589" s="3"/>
      <c r="D589" s="7"/>
      <c r="G589" s="12"/>
      <c r="H589" s="12"/>
    </row>
    <row r="590" spans="1:8" s="11" customFormat="1" hidden="1" x14ac:dyDescent="0.25">
      <c r="A590" s="3"/>
      <c r="D590" s="7"/>
      <c r="G590" s="12"/>
      <c r="H590" s="12"/>
    </row>
    <row r="591" spans="1:8" s="11" customFormat="1" hidden="1" x14ac:dyDescent="0.25">
      <c r="A591" s="3"/>
      <c r="D591" s="7"/>
      <c r="G591" s="12"/>
      <c r="H591" s="12"/>
    </row>
    <row r="592" spans="1:8" s="11" customFormat="1" hidden="1" x14ac:dyDescent="0.25">
      <c r="A592" s="3"/>
      <c r="D592" s="7"/>
      <c r="G592" s="12"/>
      <c r="H592" s="12"/>
    </row>
    <row r="593" spans="1:8" s="11" customFormat="1" hidden="1" x14ac:dyDescent="0.25">
      <c r="A593" s="3"/>
      <c r="D593" s="7"/>
      <c r="G593" s="12"/>
      <c r="H593" s="12"/>
    </row>
    <row r="594" spans="1:8" s="11" customFormat="1" hidden="1" x14ac:dyDescent="0.25">
      <c r="A594" s="3"/>
      <c r="D594" s="7"/>
      <c r="G594" s="12"/>
      <c r="H594" s="12"/>
    </row>
    <row r="595" spans="1:8" s="11" customFormat="1" hidden="1" x14ac:dyDescent="0.25">
      <c r="A595" s="3"/>
      <c r="D595" s="7"/>
      <c r="G595" s="12"/>
      <c r="H595" s="12"/>
    </row>
    <row r="596" spans="1:8" s="11" customFormat="1" hidden="1" x14ac:dyDescent="0.25">
      <c r="A596" s="3"/>
      <c r="D596" s="7"/>
      <c r="G596" s="12"/>
      <c r="H596" s="12"/>
    </row>
    <row r="597" spans="1:8" s="11" customFormat="1" hidden="1" x14ac:dyDescent="0.25">
      <c r="A597" s="3"/>
      <c r="D597" s="7"/>
      <c r="G597" s="12"/>
      <c r="H597" s="12"/>
    </row>
    <row r="598" spans="1:8" s="11" customFormat="1" hidden="1" x14ac:dyDescent="0.25">
      <c r="A598" s="3"/>
      <c r="D598" s="7"/>
      <c r="G598" s="12"/>
      <c r="H598" s="12"/>
    </row>
    <row r="599" spans="1:8" s="11" customFormat="1" hidden="1" x14ac:dyDescent="0.25">
      <c r="A599" s="3"/>
      <c r="D599" s="7"/>
      <c r="G599" s="12"/>
      <c r="H599" s="12"/>
    </row>
    <row r="600" spans="1:8" s="11" customFormat="1" hidden="1" x14ac:dyDescent="0.25">
      <c r="A600" s="3"/>
      <c r="D600" s="7"/>
      <c r="G600" s="12"/>
      <c r="H600" s="12"/>
    </row>
    <row r="601" spans="1:8" s="11" customFormat="1" hidden="1" x14ac:dyDescent="0.25">
      <c r="A601" s="3"/>
      <c r="D601" s="7"/>
      <c r="G601" s="12"/>
      <c r="H601" s="12"/>
    </row>
    <row r="602" spans="1:8" s="11" customFormat="1" hidden="1" x14ac:dyDescent="0.25">
      <c r="A602" s="3"/>
      <c r="D602" s="7"/>
      <c r="G602" s="12"/>
      <c r="H602" s="12"/>
    </row>
    <row r="603" spans="1:8" s="11" customFormat="1" hidden="1" x14ac:dyDescent="0.25">
      <c r="A603" s="3"/>
      <c r="D603" s="7"/>
      <c r="G603" s="12"/>
      <c r="H603" s="12"/>
    </row>
    <row r="604" spans="1:8" s="11" customFormat="1" hidden="1" x14ac:dyDescent="0.25">
      <c r="A604" s="3"/>
      <c r="D604" s="7"/>
      <c r="G604" s="12"/>
      <c r="H604" s="12"/>
    </row>
    <row r="605" spans="1:8" s="11" customFormat="1" hidden="1" x14ac:dyDescent="0.25">
      <c r="A605" s="3"/>
      <c r="D605" s="7"/>
      <c r="G605" s="12"/>
      <c r="H605" s="12"/>
    </row>
    <row r="606" spans="1:8" s="11" customFormat="1" hidden="1" x14ac:dyDescent="0.25">
      <c r="A606" s="3"/>
      <c r="D606" s="7"/>
      <c r="G606" s="12"/>
      <c r="H606" s="12"/>
    </row>
    <row r="607" spans="1:8" s="11" customFormat="1" hidden="1" x14ac:dyDescent="0.25">
      <c r="A607" s="3"/>
      <c r="D607" s="7"/>
      <c r="G607" s="12"/>
      <c r="H607" s="12"/>
    </row>
    <row r="608" spans="1:8" s="11" customFormat="1" hidden="1" x14ac:dyDescent="0.25">
      <c r="A608" s="3"/>
      <c r="D608" s="7"/>
      <c r="G608" s="12"/>
      <c r="H608" s="12"/>
    </row>
    <row r="609" spans="1:8" s="11" customFormat="1" hidden="1" x14ac:dyDescent="0.25">
      <c r="A609" s="3"/>
      <c r="D609" s="7"/>
      <c r="G609" s="12"/>
      <c r="H609" s="12"/>
    </row>
    <row r="610" spans="1:8" s="11" customFormat="1" hidden="1" x14ac:dyDescent="0.25">
      <c r="A610" s="3"/>
      <c r="D610" s="7"/>
      <c r="G610" s="12"/>
      <c r="H610" s="12"/>
    </row>
    <row r="611" spans="1:8" s="11" customFormat="1" hidden="1" x14ac:dyDescent="0.25">
      <c r="A611" s="3"/>
      <c r="D611" s="7"/>
      <c r="G611" s="12"/>
      <c r="H611" s="12"/>
    </row>
    <row r="612" spans="1:8" s="11" customFormat="1" hidden="1" x14ac:dyDescent="0.25">
      <c r="A612" s="3"/>
      <c r="D612" s="7"/>
      <c r="G612" s="12"/>
      <c r="H612" s="12"/>
    </row>
    <row r="613" spans="1:8" s="11" customFormat="1" hidden="1" x14ac:dyDescent="0.25">
      <c r="A613" s="3"/>
      <c r="D613" s="7"/>
      <c r="G613" s="12"/>
      <c r="H613" s="12"/>
    </row>
    <row r="614" spans="1:8" s="11" customFormat="1" hidden="1" x14ac:dyDescent="0.25">
      <c r="A614" s="3"/>
      <c r="D614" s="7"/>
      <c r="G614" s="12"/>
      <c r="H614" s="12"/>
    </row>
    <row r="615" spans="1:8" s="11" customFormat="1" hidden="1" x14ac:dyDescent="0.25">
      <c r="A615" s="3"/>
      <c r="D615" s="7"/>
      <c r="G615" s="12"/>
      <c r="H615" s="12"/>
    </row>
    <row r="616" spans="1:8" s="11" customFormat="1" hidden="1" x14ac:dyDescent="0.25">
      <c r="A616" s="3"/>
      <c r="D616" s="7"/>
      <c r="G616" s="12"/>
      <c r="H616" s="12"/>
    </row>
    <row r="617" spans="1:8" s="11" customFormat="1" hidden="1" x14ac:dyDescent="0.25">
      <c r="A617" s="3"/>
      <c r="D617" s="7"/>
      <c r="G617" s="12"/>
      <c r="H617" s="12"/>
    </row>
    <row r="618" spans="1:8" s="11" customFormat="1" hidden="1" x14ac:dyDescent="0.25">
      <c r="A618" s="3"/>
      <c r="D618" s="7"/>
      <c r="G618" s="12"/>
      <c r="H618" s="12"/>
    </row>
    <row r="619" spans="1:8" s="11" customFormat="1" hidden="1" x14ac:dyDescent="0.25">
      <c r="A619" s="3"/>
      <c r="D619" s="7"/>
      <c r="G619" s="12"/>
      <c r="H619" s="12"/>
    </row>
    <row r="620" spans="1:8" s="11" customFormat="1" hidden="1" x14ac:dyDescent="0.25">
      <c r="A620" s="3"/>
      <c r="D620" s="7"/>
      <c r="G620" s="12"/>
      <c r="H620" s="12"/>
    </row>
    <row r="621" spans="1:8" s="11" customFormat="1" hidden="1" x14ac:dyDescent="0.25">
      <c r="A621" s="3"/>
      <c r="D621" s="7"/>
      <c r="G621" s="12"/>
      <c r="H621" s="12"/>
    </row>
    <row r="622" spans="1:8" s="11" customFormat="1" hidden="1" x14ac:dyDescent="0.25">
      <c r="A622" s="3"/>
      <c r="D622" s="7"/>
      <c r="G622" s="12"/>
      <c r="H622" s="12"/>
    </row>
    <row r="623" spans="1:8" s="11" customFormat="1" hidden="1" x14ac:dyDescent="0.25">
      <c r="A623" s="3"/>
      <c r="D623" s="7"/>
      <c r="G623" s="12"/>
      <c r="H623" s="12"/>
    </row>
    <row r="624" spans="1:8" s="11" customFormat="1" hidden="1" x14ac:dyDescent="0.25">
      <c r="A624" s="3"/>
      <c r="D624" s="7"/>
      <c r="G624" s="12"/>
      <c r="H624" s="12"/>
    </row>
    <row r="625" spans="1:8" s="11" customFormat="1" hidden="1" x14ac:dyDescent="0.25">
      <c r="A625" s="3"/>
      <c r="D625" s="7"/>
      <c r="G625" s="12"/>
      <c r="H625" s="12"/>
    </row>
    <row r="626" spans="1:8" s="11" customFormat="1" hidden="1" x14ac:dyDescent="0.25">
      <c r="A626" s="3"/>
      <c r="D626" s="7"/>
      <c r="G626" s="12"/>
      <c r="H626" s="12"/>
    </row>
    <row r="627" spans="1:8" s="11" customFormat="1" hidden="1" x14ac:dyDescent="0.25">
      <c r="A627" s="3"/>
      <c r="D627" s="7"/>
      <c r="G627" s="12"/>
      <c r="H627" s="12"/>
    </row>
    <row r="628" spans="1:8" s="11" customFormat="1" hidden="1" x14ac:dyDescent="0.25">
      <c r="A628" s="3"/>
      <c r="D628" s="7"/>
      <c r="G628" s="12"/>
      <c r="H628" s="12"/>
    </row>
    <row r="629" spans="1:8" s="11" customFormat="1" hidden="1" x14ac:dyDescent="0.25">
      <c r="A629" s="3"/>
      <c r="D629" s="7"/>
      <c r="G629" s="12"/>
      <c r="H629" s="12"/>
    </row>
    <row r="630" spans="1:8" s="11" customFormat="1" hidden="1" x14ac:dyDescent="0.25">
      <c r="A630" s="3"/>
      <c r="D630" s="7"/>
      <c r="G630" s="12"/>
      <c r="H630" s="12"/>
    </row>
    <row r="631" spans="1:8" s="11" customFormat="1" hidden="1" x14ac:dyDescent="0.25">
      <c r="A631" s="3"/>
      <c r="D631" s="7"/>
      <c r="G631" s="12"/>
      <c r="H631" s="12"/>
    </row>
    <row r="632" spans="1:8" s="11" customFormat="1" hidden="1" x14ac:dyDescent="0.25">
      <c r="A632" s="3"/>
      <c r="D632" s="7"/>
      <c r="G632" s="12"/>
      <c r="H632" s="12"/>
    </row>
    <row r="633" spans="1:8" s="11" customFormat="1" hidden="1" x14ac:dyDescent="0.25">
      <c r="A633" s="3"/>
      <c r="D633" s="7"/>
      <c r="G633" s="12"/>
      <c r="H633" s="12"/>
    </row>
    <row r="634" spans="1:8" s="11" customFormat="1" hidden="1" x14ac:dyDescent="0.25">
      <c r="A634" s="3"/>
      <c r="D634" s="7"/>
      <c r="G634" s="12"/>
      <c r="H634" s="12"/>
    </row>
    <row r="635" spans="1:8" s="11" customFormat="1" hidden="1" x14ac:dyDescent="0.25">
      <c r="A635" s="3"/>
      <c r="D635" s="7"/>
      <c r="G635" s="12"/>
      <c r="H635" s="12"/>
    </row>
    <row r="636" spans="1:8" s="11" customFormat="1" hidden="1" x14ac:dyDescent="0.25">
      <c r="A636" s="3"/>
      <c r="D636" s="7"/>
      <c r="G636" s="12"/>
      <c r="H636" s="12"/>
    </row>
    <row r="637" spans="1:8" s="11" customFormat="1" hidden="1" x14ac:dyDescent="0.25">
      <c r="A637" s="3"/>
      <c r="D637" s="7"/>
      <c r="G637" s="12"/>
      <c r="H637" s="12"/>
    </row>
    <row r="638" spans="1:8" s="11" customFormat="1" hidden="1" x14ac:dyDescent="0.25">
      <c r="A638" s="3"/>
      <c r="D638" s="7"/>
      <c r="G638" s="12"/>
      <c r="H638" s="12"/>
    </row>
    <row r="639" spans="1:8" s="11" customFormat="1" hidden="1" x14ac:dyDescent="0.25">
      <c r="A639" s="3"/>
      <c r="D639" s="7"/>
      <c r="G639" s="12"/>
      <c r="H639" s="12"/>
    </row>
    <row r="640" spans="1:8" s="11" customFormat="1" hidden="1" x14ac:dyDescent="0.25">
      <c r="A640" s="3"/>
      <c r="D640" s="7"/>
      <c r="G640" s="12"/>
      <c r="H640" s="12"/>
    </row>
    <row r="641" spans="1:8" s="11" customFormat="1" hidden="1" x14ac:dyDescent="0.25">
      <c r="A641" s="3"/>
      <c r="D641" s="7"/>
      <c r="G641" s="12"/>
      <c r="H641" s="12"/>
    </row>
    <row r="642" spans="1:8" s="11" customFormat="1" hidden="1" x14ac:dyDescent="0.25">
      <c r="A642" s="3"/>
      <c r="D642" s="7"/>
      <c r="G642" s="12"/>
      <c r="H642" s="12"/>
    </row>
    <row r="643" spans="1:8" s="11" customFormat="1" hidden="1" x14ac:dyDescent="0.25">
      <c r="A643" s="3"/>
      <c r="D643" s="7"/>
      <c r="G643" s="12"/>
      <c r="H643" s="12"/>
    </row>
    <row r="644" spans="1:8" s="11" customFormat="1" hidden="1" x14ac:dyDescent="0.25">
      <c r="A644" s="3"/>
      <c r="D644" s="7"/>
      <c r="G644" s="12"/>
      <c r="H644" s="12"/>
    </row>
    <row r="645" spans="1:8" s="11" customFormat="1" hidden="1" x14ac:dyDescent="0.25">
      <c r="A645" s="3"/>
      <c r="D645" s="7"/>
      <c r="G645" s="12"/>
      <c r="H645" s="12"/>
    </row>
    <row r="646" spans="1:8" s="11" customFormat="1" hidden="1" x14ac:dyDescent="0.25">
      <c r="A646" s="3"/>
      <c r="D646" s="7"/>
      <c r="G646" s="12"/>
      <c r="H646" s="12"/>
    </row>
    <row r="647" spans="1:8" s="11" customFormat="1" hidden="1" x14ac:dyDescent="0.25">
      <c r="A647" s="3"/>
      <c r="D647" s="7"/>
      <c r="G647" s="12"/>
      <c r="H647" s="12"/>
    </row>
    <row r="648" spans="1:8" s="11" customFormat="1" hidden="1" x14ac:dyDescent="0.25">
      <c r="A648" s="3"/>
      <c r="D648" s="7"/>
      <c r="G648" s="12"/>
      <c r="H648" s="12"/>
    </row>
    <row r="649" spans="1:8" s="11" customFormat="1" hidden="1" x14ac:dyDescent="0.25">
      <c r="A649" s="3"/>
      <c r="D649" s="7"/>
      <c r="G649" s="12"/>
      <c r="H649" s="12"/>
    </row>
    <row r="650" spans="1:8" s="11" customFormat="1" hidden="1" x14ac:dyDescent="0.25">
      <c r="A650" s="3"/>
      <c r="D650" s="7"/>
      <c r="G650" s="12"/>
      <c r="H650" s="12"/>
    </row>
    <row r="651" spans="1:8" s="11" customFormat="1" hidden="1" x14ac:dyDescent="0.25">
      <c r="A651" s="3"/>
      <c r="D651" s="7"/>
      <c r="G651" s="12"/>
      <c r="H651" s="12"/>
    </row>
    <row r="652" spans="1:8" s="11" customFormat="1" hidden="1" x14ac:dyDescent="0.25">
      <c r="A652" s="3"/>
      <c r="D652" s="7"/>
      <c r="G652" s="12"/>
      <c r="H652" s="12"/>
    </row>
    <row r="653" spans="1:8" s="11" customFormat="1" hidden="1" x14ac:dyDescent="0.25">
      <c r="A653" s="3"/>
      <c r="D653" s="7"/>
      <c r="G653" s="12"/>
      <c r="H653" s="12"/>
    </row>
    <row r="654" spans="1:8" s="11" customFormat="1" hidden="1" x14ac:dyDescent="0.25">
      <c r="A654" s="3"/>
      <c r="D654" s="7"/>
      <c r="G654" s="12"/>
      <c r="H654" s="12"/>
    </row>
    <row r="655" spans="1:8" s="11" customFormat="1" hidden="1" x14ac:dyDescent="0.25">
      <c r="A655" s="3"/>
      <c r="D655" s="7"/>
      <c r="G655" s="12"/>
      <c r="H655" s="12"/>
    </row>
    <row r="656" spans="1:8" s="11" customFormat="1" hidden="1" x14ac:dyDescent="0.25">
      <c r="A656" s="3"/>
      <c r="D656" s="7"/>
      <c r="G656" s="12"/>
      <c r="H656" s="12"/>
    </row>
    <row r="657" spans="1:8" s="11" customFormat="1" hidden="1" x14ac:dyDescent="0.25">
      <c r="A657" s="3"/>
      <c r="D657" s="7"/>
      <c r="G657" s="12"/>
      <c r="H657" s="12"/>
    </row>
    <row r="658" spans="1:8" s="11" customFormat="1" hidden="1" x14ac:dyDescent="0.25">
      <c r="A658" s="3"/>
      <c r="D658" s="7"/>
      <c r="G658" s="12"/>
      <c r="H658" s="12"/>
    </row>
    <row r="659" spans="1:8" s="11" customFormat="1" hidden="1" x14ac:dyDescent="0.25">
      <c r="A659" s="3"/>
      <c r="D659" s="7"/>
      <c r="G659" s="12"/>
      <c r="H659" s="12"/>
    </row>
    <row r="660" spans="1:8" s="11" customFormat="1" hidden="1" x14ac:dyDescent="0.25">
      <c r="A660" s="3"/>
      <c r="D660" s="7"/>
      <c r="G660" s="12"/>
      <c r="H660" s="12"/>
    </row>
    <row r="661" spans="1:8" s="11" customFormat="1" hidden="1" x14ac:dyDescent="0.25">
      <c r="A661" s="3"/>
      <c r="D661" s="7"/>
      <c r="G661" s="12"/>
      <c r="H661" s="12"/>
    </row>
    <row r="662" spans="1:8" s="11" customFormat="1" hidden="1" x14ac:dyDescent="0.25">
      <c r="A662" s="3"/>
      <c r="D662" s="7"/>
      <c r="G662" s="12"/>
      <c r="H662" s="12"/>
    </row>
    <row r="663" spans="1:8" s="11" customFormat="1" hidden="1" x14ac:dyDescent="0.25">
      <c r="A663" s="3"/>
      <c r="D663" s="7"/>
      <c r="G663" s="12"/>
      <c r="H663" s="12"/>
    </row>
    <row r="664" spans="1:8" s="11" customFormat="1" hidden="1" x14ac:dyDescent="0.25">
      <c r="A664" s="3"/>
      <c r="D664" s="7"/>
      <c r="G664" s="12"/>
      <c r="H664" s="12"/>
    </row>
    <row r="665" spans="1:8" s="11" customFormat="1" hidden="1" x14ac:dyDescent="0.25">
      <c r="A665" s="3"/>
      <c r="D665" s="7"/>
      <c r="G665" s="12"/>
      <c r="H665" s="12"/>
    </row>
    <row r="666" spans="1:8" s="11" customFormat="1" hidden="1" x14ac:dyDescent="0.25">
      <c r="A666" s="3"/>
      <c r="D666" s="7"/>
      <c r="G666" s="12"/>
      <c r="H666" s="12"/>
    </row>
    <row r="667" spans="1:8" s="11" customFormat="1" hidden="1" x14ac:dyDescent="0.25">
      <c r="A667" s="3"/>
      <c r="D667" s="7"/>
      <c r="G667" s="12"/>
      <c r="H667" s="12"/>
    </row>
    <row r="668" spans="1:8" s="11" customFormat="1" hidden="1" x14ac:dyDescent="0.25">
      <c r="A668" s="3"/>
      <c r="D668" s="7"/>
      <c r="G668" s="12"/>
      <c r="H668" s="12"/>
    </row>
    <row r="669" spans="1:8" s="11" customFormat="1" hidden="1" x14ac:dyDescent="0.25">
      <c r="A669" s="3"/>
      <c r="D669" s="7"/>
      <c r="G669" s="12"/>
      <c r="H669" s="12"/>
    </row>
    <row r="670" spans="1:8" s="11" customFormat="1" hidden="1" x14ac:dyDescent="0.25">
      <c r="A670" s="3"/>
      <c r="D670" s="7"/>
      <c r="G670" s="12"/>
      <c r="H670" s="12"/>
    </row>
    <row r="671" spans="1:8" s="11" customFormat="1" hidden="1" x14ac:dyDescent="0.25">
      <c r="A671" s="3"/>
      <c r="D671" s="7"/>
      <c r="G671" s="12"/>
      <c r="H671" s="12"/>
    </row>
    <row r="672" spans="1:8" s="11" customFormat="1" hidden="1" x14ac:dyDescent="0.25">
      <c r="A672" s="3"/>
      <c r="D672" s="7"/>
      <c r="G672" s="12"/>
      <c r="H672" s="12"/>
    </row>
    <row r="673" spans="1:8" s="11" customFormat="1" hidden="1" x14ac:dyDescent="0.25">
      <c r="A673" s="3"/>
      <c r="D673" s="7"/>
      <c r="G673" s="12"/>
      <c r="H673" s="12"/>
    </row>
    <row r="674" spans="1:8" s="11" customFormat="1" hidden="1" x14ac:dyDescent="0.25">
      <c r="A674" s="3"/>
      <c r="D674" s="7"/>
      <c r="G674" s="12"/>
      <c r="H674" s="12"/>
    </row>
    <row r="675" spans="1:8" s="11" customFormat="1" hidden="1" x14ac:dyDescent="0.25">
      <c r="A675" s="3"/>
      <c r="D675" s="7"/>
      <c r="G675" s="12"/>
      <c r="H675" s="12"/>
    </row>
    <row r="676" spans="1:8" s="11" customFormat="1" hidden="1" x14ac:dyDescent="0.25">
      <c r="A676" s="3"/>
      <c r="D676" s="7"/>
      <c r="G676" s="12"/>
      <c r="H676" s="12"/>
    </row>
    <row r="677" spans="1:8" s="11" customFormat="1" hidden="1" x14ac:dyDescent="0.25">
      <c r="A677" s="3"/>
      <c r="D677" s="7"/>
      <c r="G677" s="12"/>
      <c r="H677" s="12"/>
    </row>
    <row r="678" spans="1:8" s="11" customFormat="1" hidden="1" x14ac:dyDescent="0.25">
      <c r="A678" s="3"/>
      <c r="D678" s="7"/>
      <c r="G678" s="12"/>
      <c r="H678" s="12"/>
    </row>
    <row r="679" spans="1:8" s="11" customFormat="1" hidden="1" x14ac:dyDescent="0.25">
      <c r="A679" s="3"/>
      <c r="D679" s="7"/>
      <c r="G679" s="12"/>
      <c r="H679" s="12"/>
    </row>
    <row r="680" spans="1:8" s="11" customFormat="1" hidden="1" x14ac:dyDescent="0.25">
      <c r="A680" s="3"/>
      <c r="D680" s="7"/>
      <c r="G680" s="12"/>
      <c r="H680" s="12"/>
    </row>
    <row r="681" spans="1:8" s="11" customFormat="1" hidden="1" x14ac:dyDescent="0.25">
      <c r="A681" s="3"/>
      <c r="D681" s="7"/>
      <c r="G681" s="12"/>
      <c r="H681" s="12"/>
    </row>
    <row r="682" spans="1:8" s="11" customFormat="1" hidden="1" x14ac:dyDescent="0.25">
      <c r="A682" s="3"/>
      <c r="D682" s="7"/>
      <c r="G682" s="12"/>
      <c r="H682" s="12"/>
    </row>
    <row r="683" spans="1:8" s="11" customFormat="1" hidden="1" x14ac:dyDescent="0.25">
      <c r="A683" s="3"/>
      <c r="D683" s="7"/>
      <c r="G683" s="12"/>
      <c r="H683" s="12"/>
    </row>
    <row r="684" spans="1:8" s="11" customFormat="1" hidden="1" x14ac:dyDescent="0.25">
      <c r="A684" s="3"/>
      <c r="D684" s="7"/>
      <c r="G684" s="12"/>
      <c r="H684" s="12"/>
    </row>
    <row r="685" spans="1:8" s="11" customFormat="1" hidden="1" x14ac:dyDescent="0.25">
      <c r="A685" s="3"/>
      <c r="D685" s="7"/>
      <c r="G685" s="12"/>
      <c r="H685" s="12"/>
    </row>
    <row r="686" spans="1:8" s="11" customFormat="1" hidden="1" x14ac:dyDescent="0.25">
      <c r="A686" s="3"/>
      <c r="D686" s="7"/>
      <c r="G686" s="12"/>
      <c r="H686" s="12"/>
    </row>
    <row r="687" spans="1:8" s="11" customFormat="1" hidden="1" x14ac:dyDescent="0.25">
      <c r="A687" s="3"/>
      <c r="D687" s="7"/>
      <c r="G687" s="12"/>
      <c r="H687" s="12"/>
    </row>
    <row r="688" spans="1:8" s="11" customFormat="1" hidden="1" x14ac:dyDescent="0.25">
      <c r="A688" s="3"/>
      <c r="D688" s="7"/>
      <c r="G688" s="12"/>
      <c r="H688" s="12"/>
    </row>
    <row r="689" spans="1:8" s="11" customFormat="1" hidden="1" x14ac:dyDescent="0.25">
      <c r="A689" s="3"/>
      <c r="D689" s="7"/>
      <c r="G689" s="12"/>
      <c r="H689" s="12"/>
    </row>
    <row r="690" spans="1:8" s="11" customFormat="1" hidden="1" x14ac:dyDescent="0.25">
      <c r="A690" s="3"/>
      <c r="D690" s="7"/>
      <c r="G690" s="12"/>
      <c r="H690" s="12"/>
    </row>
    <row r="691" spans="1:8" s="11" customFormat="1" hidden="1" x14ac:dyDescent="0.25">
      <c r="A691" s="3"/>
      <c r="D691" s="7"/>
      <c r="G691" s="12"/>
      <c r="H691" s="12"/>
    </row>
    <row r="692" spans="1:8" s="11" customFormat="1" hidden="1" x14ac:dyDescent="0.25">
      <c r="A692" s="3"/>
      <c r="D692" s="7"/>
      <c r="G692" s="12"/>
      <c r="H692" s="12"/>
    </row>
    <row r="693" spans="1:8" s="11" customFormat="1" hidden="1" x14ac:dyDescent="0.25">
      <c r="A693" s="3"/>
      <c r="D693" s="7"/>
      <c r="G693" s="12"/>
      <c r="H693" s="12"/>
    </row>
    <row r="694" spans="1:8" s="11" customFormat="1" hidden="1" x14ac:dyDescent="0.25">
      <c r="A694" s="3"/>
      <c r="D694" s="7"/>
      <c r="G694" s="12"/>
      <c r="H694" s="12"/>
    </row>
    <row r="695" spans="1:8" s="11" customFormat="1" hidden="1" x14ac:dyDescent="0.25">
      <c r="A695" s="3"/>
      <c r="D695" s="7"/>
      <c r="G695" s="12"/>
      <c r="H695" s="12"/>
    </row>
    <row r="696" spans="1:8" s="11" customFormat="1" hidden="1" x14ac:dyDescent="0.25">
      <c r="A696" s="3"/>
      <c r="D696" s="7"/>
      <c r="G696" s="12"/>
      <c r="H696" s="12"/>
    </row>
    <row r="697" spans="1:8" s="11" customFormat="1" hidden="1" x14ac:dyDescent="0.25">
      <c r="A697" s="3"/>
      <c r="D697" s="7"/>
      <c r="G697" s="12"/>
      <c r="H697" s="12"/>
    </row>
    <row r="698" spans="1:8" s="11" customFormat="1" hidden="1" x14ac:dyDescent="0.25">
      <c r="A698" s="3"/>
      <c r="D698" s="7"/>
      <c r="G698" s="12"/>
      <c r="H698" s="12"/>
    </row>
    <row r="699" spans="1:8" s="11" customFormat="1" hidden="1" x14ac:dyDescent="0.25">
      <c r="A699" s="3"/>
      <c r="D699" s="7"/>
      <c r="G699" s="12"/>
      <c r="H699" s="12"/>
    </row>
    <row r="700" spans="1:8" s="11" customFormat="1" hidden="1" x14ac:dyDescent="0.25">
      <c r="A700" s="3"/>
      <c r="D700" s="7"/>
      <c r="G700" s="12"/>
      <c r="H700" s="12"/>
    </row>
    <row r="701" spans="1:8" s="11" customFormat="1" hidden="1" x14ac:dyDescent="0.25">
      <c r="A701" s="3"/>
      <c r="D701" s="7"/>
      <c r="G701" s="12"/>
      <c r="H701" s="12"/>
    </row>
    <row r="702" spans="1:8" s="11" customFormat="1" hidden="1" x14ac:dyDescent="0.25">
      <c r="A702" s="3"/>
      <c r="D702" s="7"/>
      <c r="G702" s="12"/>
      <c r="H702" s="12"/>
    </row>
    <row r="703" spans="1:8" s="11" customFormat="1" hidden="1" x14ac:dyDescent="0.25">
      <c r="A703" s="3"/>
      <c r="D703" s="7"/>
      <c r="G703" s="12"/>
      <c r="H703" s="12"/>
    </row>
    <row r="704" spans="1:8" s="11" customFormat="1" hidden="1" x14ac:dyDescent="0.25">
      <c r="A704" s="3"/>
      <c r="D704" s="7"/>
      <c r="G704" s="12"/>
      <c r="H704" s="12"/>
    </row>
    <row r="705" spans="1:8" s="11" customFormat="1" hidden="1" x14ac:dyDescent="0.25">
      <c r="A705" s="3"/>
      <c r="D705" s="7"/>
      <c r="G705" s="12"/>
      <c r="H705" s="12"/>
    </row>
    <row r="706" spans="1:8" s="11" customFormat="1" hidden="1" x14ac:dyDescent="0.25">
      <c r="A706" s="3"/>
      <c r="D706" s="7"/>
      <c r="G706" s="12"/>
      <c r="H706" s="12"/>
    </row>
    <row r="707" spans="1:8" s="11" customFormat="1" hidden="1" x14ac:dyDescent="0.25">
      <c r="A707" s="3"/>
      <c r="D707" s="7"/>
      <c r="G707" s="12"/>
      <c r="H707" s="12"/>
    </row>
    <row r="708" spans="1:8" s="11" customFormat="1" hidden="1" x14ac:dyDescent="0.25">
      <c r="A708" s="3"/>
      <c r="D708" s="7"/>
      <c r="G708" s="12"/>
      <c r="H708" s="12"/>
    </row>
    <row r="709" spans="1:8" s="11" customFormat="1" hidden="1" x14ac:dyDescent="0.25">
      <c r="A709" s="3"/>
      <c r="D709" s="7"/>
      <c r="G709" s="12"/>
      <c r="H709" s="12"/>
    </row>
    <row r="710" spans="1:8" s="11" customFormat="1" hidden="1" x14ac:dyDescent="0.25">
      <c r="A710" s="3"/>
      <c r="D710" s="7"/>
      <c r="G710" s="12"/>
      <c r="H710" s="12"/>
    </row>
    <row r="711" spans="1:8" s="11" customFormat="1" hidden="1" x14ac:dyDescent="0.25">
      <c r="A711" s="3"/>
      <c r="D711" s="7"/>
      <c r="G711" s="12"/>
      <c r="H711" s="12"/>
    </row>
    <row r="712" spans="1:8" s="11" customFormat="1" hidden="1" x14ac:dyDescent="0.25">
      <c r="A712" s="3"/>
      <c r="D712" s="7"/>
      <c r="G712" s="12"/>
      <c r="H712" s="12"/>
    </row>
    <row r="713" spans="1:8" s="11" customFormat="1" hidden="1" x14ac:dyDescent="0.25">
      <c r="A713" s="3"/>
      <c r="D713" s="7"/>
      <c r="G713" s="12"/>
      <c r="H713" s="12"/>
    </row>
    <row r="714" spans="1:8" s="11" customFormat="1" hidden="1" x14ac:dyDescent="0.25">
      <c r="A714" s="3"/>
      <c r="D714" s="7"/>
      <c r="G714" s="12"/>
      <c r="H714" s="12"/>
    </row>
    <row r="715" spans="1:8" s="11" customFormat="1" hidden="1" x14ac:dyDescent="0.25">
      <c r="A715" s="3"/>
      <c r="D715" s="7"/>
      <c r="G715" s="12"/>
      <c r="H715" s="12"/>
    </row>
    <row r="716" spans="1:8" s="11" customFormat="1" hidden="1" x14ac:dyDescent="0.25">
      <c r="A716" s="3"/>
      <c r="D716" s="7"/>
      <c r="G716" s="12"/>
      <c r="H716" s="12"/>
    </row>
    <row r="717" spans="1:8" s="11" customFormat="1" hidden="1" x14ac:dyDescent="0.25">
      <c r="A717" s="3"/>
      <c r="D717" s="7"/>
      <c r="G717" s="12"/>
      <c r="H717" s="12"/>
    </row>
    <row r="718" spans="1:8" s="11" customFormat="1" hidden="1" x14ac:dyDescent="0.25">
      <c r="A718" s="3"/>
      <c r="D718" s="7"/>
      <c r="G718" s="12"/>
      <c r="H718" s="12"/>
    </row>
    <row r="719" spans="1:8" s="11" customFormat="1" hidden="1" x14ac:dyDescent="0.25">
      <c r="A719" s="3"/>
      <c r="D719" s="7"/>
      <c r="G719" s="12"/>
      <c r="H719" s="12"/>
    </row>
    <row r="720" spans="1:8" s="11" customFormat="1" hidden="1" x14ac:dyDescent="0.25">
      <c r="A720" s="3"/>
      <c r="D720" s="7"/>
      <c r="G720" s="12"/>
      <c r="H720" s="12"/>
    </row>
    <row r="721" spans="1:8" s="11" customFormat="1" hidden="1" x14ac:dyDescent="0.25">
      <c r="A721" s="3"/>
      <c r="D721" s="7"/>
      <c r="G721" s="12"/>
      <c r="H721" s="12"/>
    </row>
    <row r="722" spans="1:8" s="11" customFormat="1" hidden="1" x14ac:dyDescent="0.25">
      <c r="A722" s="3"/>
      <c r="D722" s="7"/>
      <c r="G722" s="12"/>
      <c r="H722" s="12"/>
    </row>
    <row r="723" spans="1:8" s="11" customFormat="1" hidden="1" x14ac:dyDescent="0.25">
      <c r="A723" s="3"/>
      <c r="D723" s="7"/>
      <c r="G723" s="12"/>
      <c r="H723" s="12"/>
    </row>
    <row r="724" spans="1:8" s="11" customFormat="1" hidden="1" x14ac:dyDescent="0.25">
      <c r="A724" s="3"/>
      <c r="D724" s="7"/>
      <c r="G724" s="12"/>
      <c r="H724" s="12"/>
    </row>
    <row r="725" spans="1:8" s="11" customFormat="1" hidden="1" x14ac:dyDescent="0.25">
      <c r="A725" s="3"/>
      <c r="D725" s="7"/>
      <c r="G725" s="12"/>
      <c r="H725" s="12"/>
    </row>
    <row r="726" spans="1:8" s="11" customFormat="1" hidden="1" x14ac:dyDescent="0.25">
      <c r="A726" s="3"/>
      <c r="D726" s="7"/>
      <c r="G726" s="12"/>
      <c r="H726" s="12"/>
    </row>
    <row r="727" spans="1:8" s="11" customFormat="1" hidden="1" x14ac:dyDescent="0.25">
      <c r="A727" s="3"/>
      <c r="D727" s="7"/>
      <c r="G727" s="12"/>
      <c r="H727" s="12"/>
    </row>
    <row r="728" spans="1:8" s="11" customFormat="1" hidden="1" x14ac:dyDescent="0.25">
      <c r="A728" s="3"/>
      <c r="D728" s="7"/>
      <c r="G728" s="12"/>
      <c r="H728" s="12"/>
    </row>
    <row r="729" spans="1:8" s="11" customFormat="1" hidden="1" x14ac:dyDescent="0.25">
      <c r="A729" s="3"/>
      <c r="D729" s="7"/>
      <c r="G729" s="12"/>
      <c r="H729" s="12"/>
    </row>
    <row r="730" spans="1:8" s="11" customFormat="1" hidden="1" x14ac:dyDescent="0.25">
      <c r="A730" s="3"/>
      <c r="D730" s="7"/>
      <c r="G730" s="12"/>
      <c r="H730" s="12"/>
    </row>
    <row r="731" spans="1:8" s="11" customFormat="1" hidden="1" x14ac:dyDescent="0.25">
      <c r="A731" s="3"/>
      <c r="D731" s="7"/>
      <c r="G731" s="12"/>
      <c r="H731" s="12"/>
    </row>
    <row r="732" spans="1:8" s="11" customFormat="1" hidden="1" x14ac:dyDescent="0.25">
      <c r="A732" s="3"/>
      <c r="D732" s="7"/>
      <c r="G732" s="12"/>
      <c r="H732" s="12"/>
    </row>
    <row r="733" spans="1:8" s="11" customFormat="1" hidden="1" x14ac:dyDescent="0.25">
      <c r="A733" s="3"/>
      <c r="D733" s="7"/>
      <c r="G733" s="12"/>
      <c r="H733" s="12"/>
    </row>
    <row r="734" spans="1:8" s="11" customFormat="1" hidden="1" x14ac:dyDescent="0.25">
      <c r="A734" s="3"/>
      <c r="D734" s="7"/>
      <c r="G734" s="12"/>
      <c r="H734" s="12"/>
    </row>
    <row r="735" spans="1:8" s="11" customFormat="1" hidden="1" x14ac:dyDescent="0.25">
      <c r="A735" s="3"/>
      <c r="D735" s="7"/>
      <c r="G735" s="12"/>
      <c r="H735" s="12"/>
    </row>
    <row r="736" spans="1:8" s="11" customFormat="1" hidden="1" x14ac:dyDescent="0.25">
      <c r="A736" s="3"/>
      <c r="D736" s="7"/>
      <c r="G736" s="12"/>
      <c r="H736" s="12"/>
    </row>
    <row r="737" spans="1:8" s="11" customFormat="1" hidden="1" x14ac:dyDescent="0.25">
      <c r="A737" s="3"/>
      <c r="D737" s="7"/>
      <c r="G737" s="12"/>
      <c r="H737" s="12"/>
    </row>
    <row r="738" spans="1:8" s="11" customFormat="1" hidden="1" x14ac:dyDescent="0.25">
      <c r="A738" s="3"/>
      <c r="D738" s="7"/>
      <c r="G738" s="12"/>
      <c r="H738" s="12"/>
    </row>
    <row r="739" spans="1:8" s="11" customFormat="1" hidden="1" x14ac:dyDescent="0.25">
      <c r="A739" s="3"/>
      <c r="D739" s="7"/>
      <c r="G739" s="12"/>
      <c r="H739" s="12"/>
    </row>
    <row r="740" spans="1:8" s="11" customFormat="1" hidden="1" x14ac:dyDescent="0.25">
      <c r="A740" s="3"/>
      <c r="D740" s="7"/>
      <c r="G740" s="12"/>
      <c r="H740" s="12"/>
    </row>
    <row r="741" spans="1:8" s="11" customFormat="1" hidden="1" x14ac:dyDescent="0.25">
      <c r="A741" s="3"/>
      <c r="D741" s="7"/>
      <c r="G741" s="12"/>
      <c r="H741" s="12"/>
    </row>
    <row r="742" spans="1:8" s="11" customFormat="1" hidden="1" x14ac:dyDescent="0.25">
      <c r="A742" s="3"/>
      <c r="D742" s="7"/>
      <c r="G742" s="12"/>
      <c r="H742" s="12"/>
    </row>
    <row r="743" spans="1:8" s="11" customFormat="1" hidden="1" x14ac:dyDescent="0.25">
      <c r="A743" s="3"/>
      <c r="D743" s="7"/>
      <c r="G743" s="12"/>
      <c r="H743" s="12"/>
    </row>
    <row r="744" spans="1:8" s="11" customFormat="1" hidden="1" x14ac:dyDescent="0.25">
      <c r="A744" s="3"/>
      <c r="D744" s="7"/>
      <c r="G744" s="12"/>
      <c r="H744" s="12"/>
    </row>
    <row r="745" spans="1:8" s="11" customFormat="1" hidden="1" x14ac:dyDescent="0.25">
      <c r="A745" s="3"/>
      <c r="D745" s="7"/>
      <c r="G745" s="12"/>
      <c r="H745" s="12"/>
    </row>
    <row r="746" spans="1:8" s="11" customFormat="1" hidden="1" x14ac:dyDescent="0.25">
      <c r="A746" s="3"/>
      <c r="D746" s="7"/>
      <c r="G746" s="12"/>
      <c r="H746" s="12"/>
    </row>
    <row r="747" spans="1:8" s="11" customFormat="1" hidden="1" x14ac:dyDescent="0.25">
      <c r="A747" s="3"/>
      <c r="D747" s="7"/>
      <c r="G747" s="12"/>
      <c r="H747" s="12"/>
    </row>
    <row r="748" spans="1:8" s="11" customFormat="1" hidden="1" x14ac:dyDescent="0.25">
      <c r="A748" s="3"/>
      <c r="D748" s="7"/>
      <c r="G748" s="12"/>
      <c r="H748" s="12"/>
    </row>
    <row r="749" spans="1:8" s="11" customFormat="1" hidden="1" x14ac:dyDescent="0.25">
      <c r="A749" s="3"/>
      <c r="D749" s="7"/>
      <c r="G749" s="12"/>
      <c r="H749" s="12"/>
    </row>
    <row r="750" spans="1:8" s="11" customFormat="1" hidden="1" x14ac:dyDescent="0.25">
      <c r="A750" s="3"/>
      <c r="D750" s="7"/>
      <c r="G750" s="12"/>
      <c r="H750" s="12"/>
    </row>
    <row r="751" spans="1:8" s="11" customFormat="1" hidden="1" x14ac:dyDescent="0.25">
      <c r="A751" s="3"/>
      <c r="D751" s="7"/>
      <c r="G751" s="12"/>
      <c r="H751" s="12"/>
    </row>
    <row r="752" spans="1:8" s="11" customFormat="1" hidden="1" x14ac:dyDescent="0.25">
      <c r="A752" s="3"/>
      <c r="D752" s="7"/>
      <c r="G752" s="12"/>
      <c r="H752" s="12"/>
    </row>
    <row r="753" spans="1:8" s="11" customFormat="1" hidden="1" x14ac:dyDescent="0.25">
      <c r="A753" s="3"/>
      <c r="D753" s="7"/>
      <c r="G753" s="12"/>
      <c r="H753" s="12"/>
    </row>
    <row r="754" spans="1:8" s="11" customFormat="1" hidden="1" x14ac:dyDescent="0.25">
      <c r="A754" s="3"/>
      <c r="D754" s="7"/>
      <c r="G754" s="12"/>
      <c r="H754" s="12"/>
    </row>
    <row r="755" spans="1:8" s="11" customFormat="1" hidden="1" x14ac:dyDescent="0.25">
      <c r="A755" s="3"/>
      <c r="D755" s="7"/>
      <c r="G755" s="12"/>
      <c r="H755" s="12"/>
    </row>
    <row r="756" spans="1:8" s="11" customFormat="1" hidden="1" x14ac:dyDescent="0.25">
      <c r="A756" s="3"/>
      <c r="D756" s="7"/>
      <c r="G756" s="12"/>
      <c r="H756" s="12"/>
    </row>
    <row r="757" spans="1:8" s="11" customFormat="1" hidden="1" x14ac:dyDescent="0.25">
      <c r="A757" s="3"/>
      <c r="D757" s="7"/>
      <c r="G757" s="12"/>
      <c r="H757" s="12"/>
    </row>
    <row r="758" spans="1:8" s="11" customFormat="1" hidden="1" x14ac:dyDescent="0.25">
      <c r="A758" s="3"/>
      <c r="D758" s="7"/>
      <c r="G758" s="12"/>
      <c r="H758" s="12"/>
    </row>
    <row r="759" spans="1:8" s="11" customFormat="1" hidden="1" x14ac:dyDescent="0.25">
      <c r="A759" s="3"/>
      <c r="D759" s="7"/>
      <c r="G759" s="12"/>
      <c r="H759" s="12"/>
    </row>
    <row r="760" spans="1:8" s="11" customFormat="1" hidden="1" x14ac:dyDescent="0.25">
      <c r="A760" s="3"/>
      <c r="D760" s="7"/>
      <c r="G760" s="12"/>
      <c r="H760" s="12"/>
    </row>
    <row r="761" spans="1:8" s="11" customFormat="1" hidden="1" x14ac:dyDescent="0.25">
      <c r="A761" s="3"/>
      <c r="D761" s="7"/>
      <c r="G761" s="12"/>
      <c r="H761" s="12"/>
    </row>
    <row r="762" spans="1:8" s="11" customFormat="1" hidden="1" x14ac:dyDescent="0.25">
      <c r="A762" s="3"/>
      <c r="D762" s="7"/>
      <c r="G762" s="12"/>
      <c r="H762" s="12"/>
    </row>
    <row r="763" spans="1:8" s="11" customFormat="1" hidden="1" x14ac:dyDescent="0.25">
      <c r="A763" s="3"/>
      <c r="D763" s="7"/>
      <c r="G763" s="12"/>
      <c r="H763" s="12"/>
    </row>
    <row r="764" spans="1:8" s="11" customFormat="1" hidden="1" x14ac:dyDescent="0.25">
      <c r="A764" s="3"/>
      <c r="D764" s="7"/>
      <c r="G764" s="12"/>
      <c r="H764" s="12"/>
    </row>
    <row r="765" spans="1:8" s="11" customFormat="1" hidden="1" x14ac:dyDescent="0.25">
      <c r="A765" s="3"/>
      <c r="D765" s="7"/>
      <c r="G765" s="12"/>
      <c r="H765" s="12"/>
    </row>
    <row r="766" spans="1:8" s="11" customFormat="1" hidden="1" x14ac:dyDescent="0.25">
      <c r="A766" s="3"/>
      <c r="D766" s="7"/>
      <c r="G766" s="12"/>
      <c r="H766" s="12"/>
    </row>
    <row r="767" spans="1:8" s="11" customFormat="1" hidden="1" x14ac:dyDescent="0.25">
      <c r="A767" s="3"/>
      <c r="D767" s="7"/>
      <c r="G767" s="12"/>
      <c r="H767" s="12"/>
    </row>
    <row r="768" spans="1:8" s="11" customFormat="1" hidden="1" x14ac:dyDescent="0.25">
      <c r="A768" s="3"/>
      <c r="D768" s="7"/>
      <c r="G768" s="12"/>
      <c r="H768" s="12"/>
    </row>
    <row r="769" spans="1:8" s="11" customFormat="1" hidden="1" x14ac:dyDescent="0.25">
      <c r="A769" s="3"/>
      <c r="D769" s="7"/>
      <c r="G769" s="12"/>
      <c r="H769" s="12"/>
    </row>
    <row r="770" spans="1:8" s="11" customFormat="1" hidden="1" x14ac:dyDescent="0.25">
      <c r="A770" s="3"/>
      <c r="D770" s="7"/>
      <c r="G770" s="12"/>
      <c r="H770" s="12"/>
    </row>
    <row r="771" spans="1:8" s="11" customFormat="1" hidden="1" x14ac:dyDescent="0.25">
      <c r="A771" s="3"/>
      <c r="D771" s="7"/>
      <c r="G771" s="12"/>
      <c r="H771" s="12"/>
    </row>
    <row r="772" spans="1:8" s="11" customFormat="1" hidden="1" x14ac:dyDescent="0.25">
      <c r="A772" s="3"/>
      <c r="D772" s="7"/>
      <c r="G772" s="12"/>
      <c r="H772" s="12"/>
    </row>
    <row r="773" spans="1:8" s="11" customFormat="1" hidden="1" x14ac:dyDescent="0.25">
      <c r="A773" s="3"/>
      <c r="D773" s="7"/>
      <c r="G773" s="12"/>
      <c r="H773" s="12"/>
    </row>
    <row r="774" spans="1:8" s="11" customFormat="1" hidden="1" x14ac:dyDescent="0.25">
      <c r="A774" s="3"/>
      <c r="D774" s="7"/>
      <c r="G774" s="12"/>
      <c r="H774" s="12"/>
    </row>
    <row r="775" spans="1:8" s="11" customFormat="1" hidden="1" x14ac:dyDescent="0.25">
      <c r="A775" s="3"/>
      <c r="D775" s="7"/>
      <c r="G775" s="12"/>
      <c r="H775" s="12"/>
    </row>
    <row r="776" spans="1:8" s="11" customFormat="1" hidden="1" x14ac:dyDescent="0.25">
      <c r="A776" s="3"/>
      <c r="D776" s="7"/>
      <c r="G776" s="12"/>
      <c r="H776" s="12"/>
    </row>
    <row r="777" spans="1:8" s="11" customFormat="1" hidden="1" x14ac:dyDescent="0.25">
      <c r="A777" s="3"/>
      <c r="D777" s="7"/>
      <c r="G777" s="12"/>
      <c r="H777" s="12"/>
    </row>
    <row r="778" spans="1:8" s="11" customFormat="1" hidden="1" x14ac:dyDescent="0.25">
      <c r="A778" s="3"/>
      <c r="D778" s="7"/>
      <c r="G778" s="12"/>
      <c r="H778" s="12"/>
    </row>
    <row r="779" spans="1:8" s="11" customFormat="1" hidden="1" x14ac:dyDescent="0.25">
      <c r="A779" s="3"/>
      <c r="D779" s="7"/>
      <c r="G779" s="12"/>
      <c r="H779" s="12"/>
    </row>
    <row r="780" spans="1:8" s="11" customFormat="1" hidden="1" x14ac:dyDescent="0.25">
      <c r="A780" s="3"/>
      <c r="D780" s="7"/>
      <c r="G780" s="12"/>
      <c r="H780" s="12"/>
    </row>
    <row r="781" spans="1:8" s="11" customFormat="1" hidden="1" x14ac:dyDescent="0.25">
      <c r="A781" s="3"/>
      <c r="D781" s="7"/>
      <c r="G781" s="12"/>
      <c r="H781" s="12"/>
    </row>
    <row r="782" spans="1:8" s="11" customFormat="1" hidden="1" x14ac:dyDescent="0.25">
      <c r="A782" s="3"/>
      <c r="D782" s="7"/>
      <c r="G782" s="12"/>
      <c r="H782" s="12"/>
    </row>
    <row r="783" spans="1:8" s="11" customFormat="1" hidden="1" x14ac:dyDescent="0.25">
      <c r="A783" s="3"/>
      <c r="D783" s="7"/>
      <c r="G783" s="12"/>
      <c r="H783" s="12"/>
    </row>
    <row r="784" spans="1:8" s="11" customFormat="1" hidden="1" x14ac:dyDescent="0.25">
      <c r="A784" s="3"/>
      <c r="D784" s="7"/>
      <c r="G784" s="12"/>
      <c r="H784" s="12"/>
    </row>
    <row r="785" spans="1:8" s="11" customFormat="1" hidden="1" x14ac:dyDescent="0.25">
      <c r="A785" s="3"/>
      <c r="D785" s="7"/>
      <c r="G785" s="12"/>
      <c r="H785" s="12"/>
    </row>
    <row r="786" spans="1:8" s="11" customFormat="1" hidden="1" x14ac:dyDescent="0.25">
      <c r="A786" s="3"/>
      <c r="D786" s="7"/>
      <c r="G786" s="12"/>
      <c r="H786" s="12"/>
    </row>
    <row r="787" spans="1:8" s="11" customFormat="1" hidden="1" x14ac:dyDescent="0.25">
      <c r="A787" s="3"/>
      <c r="D787" s="7"/>
      <c r="G787" s="12"/>
      <c r="H787" s="12"/>
    </row>
    <row r="788" spans="1:8" s="11" customFormat="1" hidden="1" x14ac:dyDescent="0.25">
      <c r="A788" s="3"/>
      <c r="D788" s="7"/>
      <c r="G788" s="12"/>
      <c r="H788" s="12"/>
    </row>
    <row r="789" spans="1:8" s="11" customFormat="1" hidden="1" x14ac:dyDescent="0.25">
      <c r="A789" s="3"/>
      <c r="D789" s="7"/>
      <c r="G789" s="12"/>
      <c r="H789" s="12"/>
    </row>
    <row r="790" spans="1:8" s="11" customFormat="1" hidden="1" x14ac:dyDescent="0.25">
      <c r="A790" s="3"/>
      <c r="D790" s="7"/>
      <c r="G790" s="12"/>
      <c r="H790" s="12"/>
    </row>
    <row r="791" spans="1:8" s="11" customFormat="1" hidden="1" x14ac:dyDescent="0.25">
      <c r="A791" s="3"/>
      <c r="D791" s="7"/>
      <c r="G791" s="12"/>
      <c r="H791" s="12"/>
    </row>
    <row r="792" spans="1:8" s="11" customFormat="1" hidden="1" x14ac:dyDescent="0.25">
      <c r="A792" s="3"/>
      <c r="D792" s="7"/>
      <c r="G792" s="12"/>
      <c r="H792" s="12"/>
    </row>
    <row r="793" spans="1:8" s="11" customFormat="1" hidden="1" x14ac:dyDescent="0.25">
      <c r="A793" s="3"/>
      <c r="D793" s="7"/>
      <c r="G793" s="12"/>
      <c r="H793" s="12"/>
    </row>
    <row r="794" spans="1:8" s="11" customFormat="1" hidden="1" x14ac:dyDescent="0.25">
      <c r="A794" s="3"/>
      <c r="D794" s="7"/>
      <c r="G794" s="12"/>
      <c r="H794" s="12"/>
    </row>
    <row r="795" spans="1:8" s="11" customFormat="1" hidden="1" x14ac:dyDescent="0.25">
      <c r="A795" s="3"/>
      <c r="D795" s="7"/>
      <c r="G795" s="12"/>
      <c r="H795" s="12"/>
    </row>
    <row r="796" spans="1:8" s="11" customFormat="1" hidden="1" x14ac:dyDescent="0.25">
      <c r="A796" s="3"/>
      <c r="D796" s="7"/>
      <c r="G796" s="12"/>
      <c r="H796" s="12"/>
    </row>
    <row r="797" spans="1:8" s="11" customFormat="1" hidden="1" x14ac:dyDescent="0.25">
      <c r="A797" s="3"/>
      <c r="D797" s="7"/>
      <c r="G797" s="12"/>
      <c r="H797" s="12"/>
    </row>
    <row r="798" spans="1:8" s="11" customFormat="1" hidden="1" x14ac:dyDescent="0.25">
      <c r="A798" s="3"/>
      <c r="D798" s="7"/>
      <c r="G798" s="12"/>
      <c r="H798" s="12"/>
    </row>
    <row r="799" spans="1:8" s="11" customFormat="1" hidden="1" x14ac:dyDescent="0.25">
      <c r="A799" s="3"/>
      <c r="D799" s="7"/>
      <c r="G799" s="12"/>
      <c r="H799" s="12"/>
    </row>
    <row r="800" spans="1:8" s="11" customFormat="1" hidden="1" x14ac:dyDescent="0.25">
      <c r="A800" s="3"/>
      <c r="D800" s="7"/>
      <c r="G800" s="12"/>
      <c r="H800" s="12"/>
    </row>
    <row r="801" spans="1:8" s="11" customFormat="1" hidden="1" x14ac:dyDescent="0.25">
      <c r="A801" s="3"/>
      <c r="D801" s="7"/>
      <c r="G801" s="12"/>
      <c r="H801" s="12"/>
    </row>
    <row r="802" spans="1:8" s="11" customFormat="1" hidden="1" x14ac:dyDescent="0.25">
      <c r="A802" s="3"/>
      <c r="D802" s="7"/>
      <c r="G802" s="12"/>
      <c r="H802" s="12"/>
    </row>
    <row r="803" spans="1:8" s="11" customFormat="1" hidden="1" x14ac:dyDescent="0.25">
      <c r="A803" s="3"/>
      <c r="D803" s="7"/>
      <c r="G803" s="12"/>
      <c r="H803" s="12"/>
    </row>
    <row r="804" spans="1:8" s="11" customFormat="1" hidden="1" x14ac:dyDescent="0.25">
      <c r="A804" s="3"/>
      <c r="D804" s="7"/>
      <c r="G804" s="12"/>
      <c r="H804" s="12"/>
    </row>
    <row r="805" spans="1:8" s="11" customFormat="1" hidden="1" x14ac:dyDescent="0.25">
      <c r="A805" s="3"/>
      <c r="D805" s="7"/>
      <c r="G805" s="12"/>
      <c r="H805" s="12"/>
    </row>
    <row r="806" spans="1:8" s="11" customFormat="1" hidden="1" x14ac:dyDescent="0.25">
      <c r="A806" s="3"/>
      <c r="D806" s="7"/>
      <c r="G806" s="12"/>
      <c r="H806" s="12"/>
    </row>
    <row r="807" spans="1:8" s="11" customFormat="1" hidden="1" x14ac:dyDescent="0.25">
      <c r="A807" s="3"/>
      <c r="D807" s="7"/>
      <c r="G807" s="12"/>
      <c r="H807" s="12"/>
    </row>
    <row r="808" spans="1:8" s="11" customFormat="1" hidden="1" x14ac:dyDescent="0.25">
      <c r="A808" s="3"/>
      <c r="D808" s="7"/>
      <c r="G808" s="12"/>
      <c r="H808" s="12"/>
    </row>
    <row r="809" spans="1:8" s="11" customFormat="1" hidden="1" x14ac:dyDescent="0.25">
      <c r="A809" s="3"/>
      <c r="D809" s="7"/>
      <c r="G809" s="12"/>
      <c r="H809" s="12"/>
    </row>
    <row r="810" spans="1:8" s="11" customFormat="1" hidden="1" x14ac:dyDescent="0.25">
      <c r="A810" s="3"/>
      <c r="D810" s="7"/>
      <c r="G810" s="12"/>
      <c r="H810" s="12"/>
    </row>
    <row r="811" spans="1:8" s="11" customFormat="1" hidden="1" x14ac:dyDescent="0.25">
      <c r="A811" s="3"/>
      <c r="D811" s="7"/>
      <c r="G811" s="12"/>
      <c r="H811" s="12"/>
    </row>
    <row r="812" spans="1:8" s="11" customFormat="1" hidden="1" x14ac:dyDescent="0.25">
      <c r="A812" s="3"/>
      <c r="D812" s="7"/>
      <c r="G812" s="12"/>
      <c r="H812" s="12"/>
    </row>
    <row r="813" spans="1:8" s="11" customFormat="1" hidden="1" x14ac:dyDescent="0.25">
      <c r="A813" s="3"/>
      <c r="D813" s="7"/>
      <c r="G813" s="12"/>
      <c r="H813" s="12"/>
    </row>
    <row r="814" spans="1:8" s="11" customFormat="1" hidden="1" x14ac:dyDescent="0.25">
      <c r="A814" s="3"/>
      <c r="D814" s="7"/>
      <c r="G814" s="12"/>
      <c r="H814" s="12"/>
    </row>
    <row r="815" spans="1:8" s="11" customFormat="1" hidden="1" x14ac:dyDescent="0.25">
      <c r="A815" s="3"/>
      <c r="D815" s="7"/>
      <c r="G815" s="12"/>
      <c r="H815" s="12"/>
    </row>
    <row r="816" spans="1:8" s="11" customFormat="1" hidden="1" x14ac:dyDescent="0.25">
      <c r="A816" s="3"/>
      <c r="D816" s="7"/>
      <c r="G816" s="12"/>
      <c r="H816" s="12"/>
    </row>
    <row r="817" spans="1:8" s="11" customFormat="1" hidden="1" x14ac:dyDescent="0.25">
      <c r="A817" s="3"/>
      <c r="D817" s="7"/>
      <c r="G817" s="12"/>
      <c r="H817" s="12"/>
    </row>
    <row r="818" spans="1:8" s="11" customFormat="1" hidden="1" x14ac:dyDescent="0.25">
      <c r="A818" s="3"/>
      <c r="D818" s="7"/>
      <c r="G818" s="12"/>
      <c r="H818" s="12"/>
    </row>
    <row r="819" spans="1:8" s="11" customFormat="1" hidden="1" x14ac:dyDescent="0.25">
      <c r="A819" s="3"/>
      <c r="D819" s="7"/>
      <c r="G819" s="12"/>
      <c r="H819" s="12"/>
    </row>
    <row r="820" spans="1:8" s="11" customFormat="1" hidden="1" x14ac:dyDescent="0.25">
      <c r="A820" s="3"/>
      <c r="D820" s="7"/>
      <c r="G820" s="12"/>
      <c r="H820" s="12"/>
    </row>
    <row r="821" spans="1:8" s="11" customFormat="1" hidden="1" x14ac:dyDescent="0.25">
      <c r="A821" s="3"/>
      <c r="D821" s="7"/>
      <c r="G821" s="12"/>
      <c r="H821" s="12"/>
    </row>
    <row r="822" spans="1:8" s="11" customFormat="1" hidden="1" x14ac:dyDescent="0.25">
      <c r="A822" s="3"/>
      <c r="D822" s="7"/>
      <c r="G822" s="12"/>
      <c r="H822" s="12"/>
    </row>
    <row r="823" spans="1:8" s="11" customFormat="1" hidden="1" x14ac:dyDescent="0.25">
      <c r="A823" s="3"/>
      <c r="D823" s="7"/>
      <c r="G823" s="12"/>
      <c r="H823" s="12"/>
    </row>
    <row r="824" spans="1:8" s="11" customFormat="1" hidden="1" x14ac:dyDescent="0.25">
      <c r="A824" s="3"/>
      <c r="D824" s="7"/>
      <c r="G824" s="12"/>
      <c r="H824" s="12"/>
    </row>
    <row r="825" spans="1:8" s="11" customFormat="1" hidden="1" x14ac:dyDescent="0.25">
      <c r="A825" s="3"/>
      <c r="D825" s="7"/>
      <c r="G825" s="12"/>
      <c r="H825" s="12"/>
    </row>
    <row r="826" spans="1:8" s="11" customFormat="1" hidden="1" x14ac:dyDescent="0.25">
      <c r="A826" s="3"/>
      <c r="D826" s="7"/>
      <c r="G826" s="12"/>
      <c r="H826" s="12"/>
    </row>
    <row r="827" spans="1:8" s="11" customFormat="1" hidden="1" x14ac:dyDescent="0.25">
      <c r="A827" s="3"/>
      <c r="D827" s="7"/>
      <c r="G827" s="12"/>
      <c r="H827" s="12"/>
    </row>
    <row r="828" spans="1:8" s="11" customFormat="1" hidden="1" x14ac:dyDescent="0.25">
      <c r="A828" s="3"/>
      <c r="D828" s="7"/>
      <c r="G828" s="12"/>
      <c r="H828" s="12"/>
    </row>
    <row r="829" spans="1:8" s="11" customFormat="1" hidden="1" x14ac:dyDescent="0.25">
      <c r="A829" s="3"/>
      <c r="D829" s="7"/>
      <c r="G829" s="12"/>
      <c r="H829" s="12"/>
    </row>
    <row r="830" spans="1:8" s="11" customFormat="1" hidden="1" x14ac:dyDescent="0.25">
      <c r="A830" s="3"/>
      <c r="D830" s="7"/>
      <c r="G830" s="12"/>
      <c r="H830" s="12"/>
    </row>
    <row r="831" spans="1:8" s="11" customFormat="1" hidden="1" x14ac:dyDescent="0.25">
      <c r="A831" s="3"/>
      <c r="D831" s="7"/>
      <c r="G831" s="12"/>
      <c r="H831" s="12"/>
    </row>
    <row r="832" spans="1:8" s="11" customFormat="1" hidden="1" x14ac:dyDescent="0.25">
      <c r="A832" s="3"/>
      <c r="D832" s="7"/>
      <c r="G832" s="12"/>
      <c r="H832" s="12"/>
    </row>
    <row r="833" spans="1:8" s="11" customFormat="1" hidden="1" x14ac:dyDescent="0.25">
      <c r="A833" s="3"/>
      <c r="D833" s="7"/>
      <c r="G833" s="12"/>
      <c r="H833" s="12"/>
    </row>
    <row r="834" spans="1:8" s="11" customFormat="1" hidden="1" x14ac:dyDescent="0.25">
      <c r="A834" s="3"/>
      <c r="D834" s="7"/>
      <c r="G834" s="12"/>
      <c r="H834" s="12"/>
    </row>
    <row r="835" spans="1:8" s="11" customFormat="1" hidden="1" x14ac:dyDescent="0.25">
      <c r="A835" s="3"/>
      <c r="D835" s="7"/>
      <c r="G835" s="12"/>
      <c r="H835" s="12"/>
    </row>
    <row r="836" spans="1:8" s="11" customFormat="1" hidden="1" x14ac:dyDescent="0.25">
      <c r="A836" s="3"/>
      <c r="D836" s="7"/>
      <c r="G836" s="12"/>
      <c r="H836" s="12"/>
    </row>
    <row r="837" spans="1:8" s="11" customFormat="1" hidden="1" x14ac:dyDescent="0.25">
      <c r="A837" s="3"/>
      <c r="D837" s="7"/>
      <c r="G837" s="12"/>
      <c r="H837" s="12"/>
    </row>
    <row r="838" spans="1:8" s="11" customFormat="1" hidden="1" x14ac:dyDescent="0.25">
      <c r="A838" s="3"/>
      <c r="D838" s="7"/>
      <c r="G838" s="12"/>
      <c r="H838" s="12"/>
    </row>
    <row r="839" spans="1:8" s="11" customFormat="1" hidden="1" x14ac:dyDescent="0.25">
      <c r="A839" s="3"/>
      <c r="D839" s="7"/>
      <c r="G839" s="12"/>
      <c r="H839" s="12"/>
    </row>
    <row r="840" spans="1:8" s="11" customFormat="1" hidden="1" x14ac:dyDescent="0.25">
      <c r="A840" s="3"/>
      <c r="D840" s="7"/>
      <c r="G840" s="12"/>
      <c r="H840" s="12"/>
    </row>
    <row r="841" spans="1:8" s="11" customFormat="1" hidden="1" x14ac:dyDescent="0.25">
      <c r="A841" s="3"/>
      <c r="D841" s="7"/>
      <c r="G841" s="12"/>
      <c r="H841" s="12"/>
    </row>
    <row r="842" spans="1:8" s="11" customFormat="1" hidden="1" x14ac:dyDescent="0.25">
      <c r="A842" s="3"/>
      <c r="D842" s="7"/>
      <c r="G842" s="12"/>
      <c r="H842" s="12"/>
    </row>
    <row r="843" spans="1:8" s="11" customFormat="1" hidden="1" x14ac:dyDescent="0.25">
      <c r="A843" s="3"/>
      <c r="D843" s="7"/>
      <c r="G843" s="12"/>
      <c r="H843" s="12"/>
    </row>
    <row r="844" spans="1:8" s="11" customFormat="1" hidden="1" x14ac:dyDescent="0.25">
      <c r="A844" s="3"/>
      <c r="D844" s="7"/>
      <c r="G844" s="12"/>
      <c r="H844" s="12"/>
    </row>
    <row r="845" spans="1:8" s="11" customFormat="1" hidden="1" x14ac:dyDescent="0.25">
      <c r="A845" s="3"/>
      <c r="D845" s="7"/>
      <c r="G845" s="12"/>
      <c r="H845" s="12"/>
    </row>
    <row r="846" spans="1:8" s="11" customFormat="1" hidden="1" x14ac:dyDescent="0.25">
      <c r="A846" s="3"/>
      <c r="D846" s="7"/>
      <c r="G846" s="12"/>
      <c r="H846" s="12"/>
    </row>
    <row r="847" spans="1:8" s="11" customFormat="1" hidden="1" x14ac:dyDescent="0.25">
      <c r="A847" s="3"/>
      <c r="D847" s="7"/>
      <c r="G847" s="12"/>
      <c r="H847" s="12"/>
    </row>
    <row r="848" spans="1:8" s="11" customFormat="1" hidden="1" x14ac:dyDescent="0.25">
      <c r="A848" s="3"/>
      <c r="D848" s="7"/>
      <c r="G848" s="12"/>
      <c r="H848" s="12"/>
    </row>
    <row r="849" spans="1:8" s="11" customFormat="1" hidden="1" x14ac:dyDescent="0.25">
      <c r="A849" s="3"/>
      <c r="D849" s="7"/>
      <c r="G849" s="12"/>
      <c r="H849" s="12"/>
    </row>
    <row r="850" spans="1:8" s="11" customFormat="1" hidden="1" x14ac:dyDescent="0.25">
      <c r="A850" s="3"/>
      <c r="D850" s="7"/>
      <c r="G850" s="12"/>
      <c r="H850" s="12"/>
    </row>
    <row r="851" spans="1:8" s="11" customFormat="1" hidden="1" x14ac:dyDescent="0.25">
      <c r="A851" s="3"/>
      <c r="D851" s="7"/>
      <c r="G851" s="12"/>
      <c r="H851" s="12"/>
    </row>
    <row r="852" spans="1:8" s="11" customFormat="1" hidden="1" x14ac:dyDescent="0.25">
      <c r="A852" s="3"/>
      <c r="D852" s="7"/>
      <c r="G852" s="12"/>
      <c r="H852" s="12"/>
    </row>
    <row r="853" spans="1:8" s="11" customFormat="1" hidden="1" x14ac:dyDescent="0.25">
      <c r="A853" s="3"/>
      <c r="D853" s="7"/>
      <c r="G853" s="12"/>
      <c r="H853" s="12"/>
    </row>
    <row r="854" spans="1:8" s="11" customFormat="1" hidden="1" x14ac:dyDescent="0.25">
      <c r="A854" s="3"/>
      <c r="D854" s="7"/>
      <c r="G854" s="12"/>
      <c r="H854" s="12"/>
    </row>
    <row r="855" spans="1:8" s="11" customFormat="1" hidden="1" x14ac:dyDescent="0.25">
      <c r="A855" s="3"/>
      <c r="D855" s="7"/>
      <c r="G855" s="12"/>
      <c r="H855" s="12"/>
    </row>
    <row r="856" spans="1:8" s="11" customFormat="1" hidden="1" x14ac:dyDescent="0.25">
      <c r="A856" s="3"/>
      <c r="D856" s="7"/>
      <c r="G856" s="12"/>
      <c r="H856" s="12"/>
    </row>
    <row r="857" spans="1:8" s="11" customFormat="1" hidden="1" x14ac:dyDescent="0.25">
      <c r="A857" s="3"/>
      <c r="D857" s="7"/>
      <c r="G857" s="12"/>
      <c r="H857" s="12"/>
    </row>
    <row r="858" spans="1:8" s="11" customFormat="1" hidden="1" x14ac:dyDescent="0.25">
      <c r="A858" s="3"/>
      <c r="D858" s="7"/>
      <c r="G858" s="12"/>
      <c r="H858" s="12"/>
    </row>
    <row r="859" spans="1:8" s="11" customFormat="1" hidden="1" x14ac:dyDescent="0.25">
      <c r="A859" s="3"/>
      <c r="D859" s="7"/>
      <c r="G859" s="12"/>
      <c r="H859" s="12"/>
    </row>
    <row r="860" spans="1:8" s="11" customFormat="1" hidden="1" x14ac:dyDescent="0.25">
      <c r="A860" s="3"/>
      <c r="D860" s="7"/>
      <c r="G860" s="12"/>
      <c r="H860" s="12"/>
    </row>
    <row r="861" spans="1:8" s="11" customFormat="1" hidden="1" x14ac:dyDescent="0.25">
      <c r="A861" s="3"/>
      <c r="D861" s="7"/>
      <c r="G861" s="12"/>
      <c r="H861" s="12"/>
    </row>
    <row r="862" spans="1:8" s="11" customFormat="1" hidden="1" x14ac:dyDescent="0.25">
      <c r="A862" s="3"/>
      <c r="D862" s="7"/>
      <c r="G862" s="12"/>
      <c r="H862" s="12"/>
    </row>
    <row r="863" spans="1:8" s="11" customFormat="1" hidden="1" x14ac:dyDescent="0.25">
      <c r="A863" s="3"/>
      <c r="D863" s="7"/>
      <c r="G863" s="12"/>
      <c r="H863" s="12"/>
    </row>
    <row r="864" spans="1:8" s="11" customFormat="1" hidden="1" x14ac:dyDescent="0.25">
      <c r="A864" s="3"/>
      <c r="D864" s="7"/>
      <c r="G864" s="12"/>
      <c r="H864" s="12"/>
    </row>
    <row r="865" spans="1:8" s="11" customFormat="1" hidden="1" x14ac:dyDescent="0.25">
      <c r="A865" s="3"/>
      <c r="D865" s="7"/>
      <c r="G865" s="12"/>
      <c r="H865" s="12"/>
    </row>
    <row r="866" spans="1:8" s="11" customFormat="1" hidden="1" x14ac:dyDescent="0.25">
      <c r="A866" s="3"/>
      <c r="D866" s="7"/>
      <c r="G866" s="12"/>
      <c r="H866" s="12"/>
    </row>
    <row r="867" spans="1:8" s="11" customFormat="1" hidden="1" x14ac:dyDescent="0.25">
      <c r="A867" s="3"/>
      <c r="D867" s="7"/>
      <c r="G867" s="12"/>
      <c r="H867" s="12"/>
    </row>
    <row r="868" spans="1:8" s="11" customFormat="1" hidden="1" x14ac:dyDescent="0.25">
      <c r="A868" s="3"/>
      <c r="D868" s="7"/>
      <c r="G868" s="12"/>
      <c r="H868" s="12"/>
    </row>
    <row r="869" spans="1:8" s="11" customFormat="1" hidden="1" x14ac:dyDescent="0.25">
      <c r="A869" s="3"/>
      <c r="D869" s="7"/>
      <c r="G869" s="12"/>
      <c r="H869" s="12"/>
    </row>
    <row r="870" spans="1:8" s="11" customFormat="1" hidden="1" x14ac:dyDescent="0.25">
      <c r="A870" s="3"/>
      <c r="D870" s="7"/>
      <c r="G870" s="12"/>
      <c r="H870" s="12"/>
    </row>
    <row r="871" spans="1:8" s="11" customFormat="1" hidden="1" x14ac:dyDescent="0.25">
      <c r="A871" s="3"/>
      <c r="D871" s="7"/>
      <c r="G871" s="12"/>
      <c r="H871" s="12"/>
    </row>
    <row r="872" spans="1:8" s="11" customFormat="1" hidden="1" x14ac:dyDescent="0.25">
      <c r="A872" s="3"/>
      <c r="D872" s="7"/>
      <c r="G872" s="12"/>
      <c r="H872" s="12"/>
    </row>
    <row r="873" spans="1:8" s="11" customFormat="1" hidden="1" x14ac:dyDescent="0.25">
      <c r="A873" s="3"/>
      <c r="D873" s="7"/>
      <c r="G873" s="12"/>
      <c r="H873" s="12"/>
    </row>
    <row r="874" spans="1:8" s="11" customFormat="1" hidden="1" x14ac:dyDescent="0.25">
      <c r="A874" s="3"/>
      <c r="D874" s="7"/>
      <c r="G874" s="12"/>
      <c r="H874" s="12"/>
    </row>
    <row r="875" spans="1:8" s="11" customFormat="1" hidden="1" x14ac:dyDescent="0.25">
      <c r="A875" s="3"/>
      <c r="D875" s="7"/>
      <c r="G875" s="12"/>
      <c r="H875" s="12"/>
    </row>
    <row r="876" spans="1:8" s="11" customFormat="1" hidden="1" x14ac:dyDescent="0.25">
      <c r="A876" s="3"/>
      <c r="D876" s="7"/>
      <c r="G876" s="12"/>
      <c r="H876" s="12"/>
    </row>
    <row r="877" spans="1:8" s="11" customFormat="1" hidden="1" x14ac:dyDescent="0.25">
      <c r="A877" s="3"/>
      <c r="D877" s="7"/>
      <c r="G877" s="12"/>
      <c r="H877" s="12"/>
    </row>
    <row r="878" spans="1:8" s="11" customFormat="1" hidden="1" x14ac:dyDescent="0.25">
      <c r="A878" s="3"/>
      <c r="D878" s="7"/>
      <c r="G878" s="12"/>
      <c r="H878" s="12"/>
    </row>
    <row r="879" spans="1:8" s="11" customFormat="1" hidden="1" x14ac:dyDescent="0.25">
      <c r="A879" s="3"/>
      <c r="D879" s="7"/>
      <c r="G879" s="12"/>
      <c r="H879" s="12"/>
    </row>
    <row r="880" spans="1:8" s="11" customFormat="1" hidden="1" x14ac:dyDescent="0.25">
      <c r="A880" s="3"/>
      <c r="D880" s="7"/>
      <c r="G880" s="12"/>
      <c r="H880" s="12"/>
    </row>
    <row r="881" spans="1:8" s="11" customFormat="1" hidden="1" x14ac:dyDescent="0.25">
      <c r="A881" s="3"/>
      <c r="D881" s="7"/>
      <c r="G881" s="12"/>
      <c r="H881" s="12"/>
    </row>
    <row r="882" spans="1:8" s="11" customFormat="1" hidden="1" x14ac:dyDescent="0.25">
      <c r="A882" s="3"/>
      <c r="D882" s="7"/>
      <c r="G882" s="12"/>
      <c r="H882" s="12"/>
    </row>
    <row r="883" spans="1:8" s="11" customFormat="1" hidden="1" x14ac:dyDescent="0.25">
      <c r="A883" s="3"/>
      <c r="D883" s="7"/>
      <c r="G883" s="12"/>
      <c r="H883" s="12"/>
    </row>
    <row r="884" spans="1:8" s="11" customFormat="1" hidden="1" x14ac:dyDescent="0.25">
      <c r="A884" s="3"/>
      <c r="D884" s="7"/>
      <c r="G884" s="12"/>
      <c r="H884" s="12"/>
    </row>
    <row r="885" spans="1:8" s="11" customFormat="1" hidden="1" x14ac:dyDescent="0.25">
      <c r="A885" s="3"/>
      <c r="D885" s="7"/>
      <c r="G885" s="12"/>
      <c r="H885" s="12"/>
    </row>
    <row r="886" spans="1:8" s="11" customFormat="1" hidden="1" x14ac:dyDescent="0.25">
      <c r="A886" s="3"/>
      <c r="D886" s="7"/>
      <c r="G886" s="12"/>
      <c r="H886" s="12"/>
    </row>
    <row r="887" spans="1:8" s="11" customFormat="1" hidden="1" x14ac:dyDescent="0.25">
      <c r="A887" s="3"/>
      <c r="D887" s="7"/>
      <c r="G887" s="12"/>
      <c r="H887" s="12"/>
    </row>
    <row r="888" spans="1:8" s="11" customFormat="1" hidden="1" x14ac:dyDescent="0.25">
      <c r="A888" s="3"/>
      <c r="D888" s="7"/>
      <c r="G888" s="12"/>
      <c r="H888" s="12"/>
    </row>
    <row r="889" spans="1:8" s="11" customFormat="1" hidden="1" x14ac:dyDescent="0.25">
      <c r="A889" s="3"/>
      <c r="D889" s="7"/>
      <c r="G889" s="12"/>
      <c r="H889" s="12"/>
    </row>
    <row r="890" spans="1:8" s="11" customFormat="1" hidden="1" x14ac:dyDescent="0.25">
      <c r="A890" s="3"/>
      <c r="D890" s="7"/>
      <c r="G890" s="12"/>
      <c r="H890" s="12"/>
    </row>
    <row r="891" spans="1:8" s="11" customFormat="1" hidden="1" x14ac:dyDescent="0.25">
      <c r="A891" s="3"/>
      <c r="D891" s="7"/>
      <c r="G891" s="12"/>
      <c r="H891" s="12"/>
    </row>
    <row r="892" spans="1:8" s="11" customFormat="1" hidden="1" x14ac:dyDescent="0.25">
      <c r="A892" s="3"/>
      <c r="D892" s="7"/>
      <c r="G892" s="12"/>
      <c r="H892" s="12"/>
    </row>
    <row r="893" spans="1:8" s="11" customFormat="1" hidden="1" x14ac:dyDescent="0.25">
      <c r="A893" s="3"/>
      <c r="D893" s="7"/>
      <c r="G893" s="12"/>
      <c r="H893" s="12"/>
    </row>
    <row r="894" spans="1:8" s="11" customFormat="1" hidden="1" x14ac:dyDescent="0.25">
      <c r="A894" s="3"/>
      <c r="D894" s="7"/>
      <c r="G894" s="12"/>
      <c r="H894" s="12"/>
    </row>
    <row r="895" spans="1:8" s="11" customFormat="1" hidden="1" x14ac:dyDescent="0.25">
      <c r="A895" s="3"/>
      <c r="D895" s="7"/>
      <c r="G895" s="12"/>
      <c r="H895" s="12"/>
    </row>
    <row r="896" spans="1:8" s="11" customFormat="1" hidden="1" x14ac:dyDescent="0.25">
      <c r="A896" s="3"/>
      <c r="D896" s="7"/>
      <c r="G896" s="12"/>
      <c r="H896" s="12"/>
    </row>
    <row r="897" spans="1:8" s="11" customFormat="1" hidden="1" x14ac:dyDescent="0.25">
      <c r="A897" s="3"/>
      <c r="D897" s="7"/>
      <c r="G897" s="12"/>
      <c r="H897" s="12"/>
    </row>
    <row r="898" spans="1:8" s="11" customFormat="1" hidden="1" x14ac:dyDescent="0.25">
      <c r="A898" s="3"/>
      <c r="D898" s="7"/>
      <c r="G898" s="12"/>
      <c r="H898" s="12"/>
    </row>
    <row r="899" spans="1:8" s="11" customFormat="1" hidden="1" x14ac:dyDescent="0.25">
      <c r="A899" s="3"/>
      <c r="D899" s="7"/>
      <c r="G899" s="12"/>
      <c r="H899" s="12"/>
    </row>
    <row r="900" spans="1:8" s="11" customFormat="1" hidden="1" x14ac:dyDescent="0.25">
      <c r="A900" s="3"/>
      <c r="D900" s="7"/>
      <c r="G900" s="12"/>
      <c r="H900" s="12"/>
    </row>
    <row r="901" spans="1:8" s="11" customFormat="1" hidden="1" x14ac:dyDescent="0.25">
      <c r="A901" s="3"/>
      <c r="D901" s="7"/>
      <c r="G901" s="12"/>
      <c r="H901" s="12"/>
    </row>
    <row r="902" spans="1:8" s="11" customFormat="1" hidden="1" x14ac:dyDescent="0.25">
      <c r="A902" s="3"/>
      <c r="D902" s="7"/>
      <c r="G902" s="12"/>
      <c r="H902" s="12"/>
    </row>
    <row r="903" spans="1:8" s="11" customFormat="1" hidden="1" x14ac:dyDescent="0.25">
      <c r="A903" s="3"/>
      <c r="D903" s="7"/>
      <c r="G903" s="12"/>
      <c r="H903" s="12"/>
    </row>
    <row r="904" spans="1:8" s="11" customFormat="1" hidden="1" x14ac:dyDescent="0.25">
      <c r="A904" s="3"/>
      <c r="D904" s="7"/>
      <c r="G904" s="12"/>
      <c r="H904" s="12"/>
    </row>
    <row r="905" spans="1:8" s="11" customFormat="1" hidden="1" x14ac:dyDescent="0.25">
      <c r="A905" s="3"/>
      <c r="D905" s="7"/>
      <c r="G905" s="12"/>
      <c r="H905" s="12"/>
    </row>
    <row r="906" spans="1:8" s="11" customFormat="1" hidden="1" x14ac:dyDescent="0.25">
      <c r="A906" s="3"/>
      <c r="D906" s="7"/>
      <c r="G906" s="12"/>
      <c r="H906" s="12"/>
    </row>
    <row r="907" spans="1:8" s="11" customFormat="1" hidden="1" x14ac:dyDescent="0.25">
      <c r="A907" s="3"/>
      <c r="D907" s="7"/>
      <c r="G907" s="12"/>
      <c r="H907" s="12"/>
    </row>
    <row r="908" spans="1:8" s="11" customFormat="1" hidden="1" x14ac:dyDescent="0.25">
      <c r="A908" s="3"/>
      <c r="D908" s="7"/>
      <c r="G908" s="12"/>
      <c r="H908" s="12"/>
    </row>
    <row r="909" spans="1:8" s="11" customFormat="1" hidden="1" x14ac:dyDescent="0.25">
      <c r="A909" s="3"/>
      <c r="D909" s="7"/>
      <c r="G909" s="12"/>
      <c r="H909" s="12"/>
    </row>
    <row r="910" spans="1:8" s="11" customFormat="1" hidden="1" x14ac:dyDescent="0.25">
      <c r="A910" s="3"/>
      <c r="D910" s="7"/>
      <c r="G910" s="12"/>
      <c r="H910" s="12"/>
    </row>
    <row r="911" spans="1:8" s="11" customFormat="1" hidden="1" x14ac:dyDescent="0.25">
      <c r="A911" s="3"/>
      <c r="D911" s="7"/>
      <c r="G911" s="12"/>
      <c r="H911" s="12"/>
    </row>
    <row r="912" spans="1:8" s="11" customFormat="1" hidden="1" x14ac:dyDescent="0.25">
      <c r="A912" s="3"/>
      <c r="D912" s="7"/>
      <c r="G912" s="12"/>
      <c r="H912" s="12"/>
    </row>
    <row r="913" spans="1:8" s="11" customFormat="1" hidden="1" x14ac:dyDescent="0.25">
      <c r="A913" s="3"/>
      <c r="D913" s="7"/>
      <c r="G913" s="12"/>
      <c r="H913" s="12"/>
    </row>
    <row r="914" spans="1:8" s="11" customFormat="1" hidden="1" x14ac:dyDescent="0.25">
      <c r="A914" s="3"/>
      <c r="D914" s="7"/>
      <c r="G914" s="12"/>
      <c r="H914" s="12"/>
    </row>
    <row r="915" spans="1:8" s="11" customFormat="1" hidden="1" x14ac:dyDescent="0.25">
      <c r="A915" s="3"/>
      <c r="D915" s="7"/>
      <c r="G915" s="12"/>
      <c r="H915" s="12"/>
    </row>
    <row r="916" spans="1:8" s="11" customFormat="1" hidden="1" x14ac:dyDescent="0.25">
      <c r="A916" s="3"/>
      <c r="D916" s="7"/>
      <c r="G916" s="12"/>
      <c r="H916" s="12"/>
    </row>
    <row r="917" spans="1:8" s="11" customFormat="1" hidden="1" x14ac:dyDescent="0.25">
      <c r="A917" s="3"/>
      <c r="D917" s="7"/>
      <c r="G917" s="12"/>
      <c r="H917" s="12"/>
    </row>
    <row r="918" spans="1:8" s="11" customFormat="1" hidden="1" x14ac:dyDescent="0.25">
      <c r="A918" s="3"/>
      <c r="D918" s="7"/>
      <c r="G918" s="12"/>
      <c r="H918" s="12"/>
    </row>
    <row r="919" spans="1:8" s="11" customFormat="1" hidden="1" x14ac:dyDescent="0.25">
      <c r="A919" s="3"/>
      <c r="D919" s="7"/>
      <c r="G919" s="12"/>
      <c r="H919" s="12"/>
    </row>
    <row r="920" spans="1:8" s="11" customFormat="1" hidden="1" x14ac:dyDescent="0.25">
      <c r="A920" s="3"/>
      <c r="D920" s="7"/>
      <c r="G920" s="12"/>
      <c r="H920" s="12"/>
    </row>
    <row r="921" spans="1:8" s="11" customFormat="1" hidden="1" x14ac:dyDescent="0.25">
      <c r="A921" s="3"/>
      <c r="D921" s="7"/>
      <c r="G921" s="12"/>
      <c r="H921" s="12"/>
    </row>
    <row r="922" spans="1:8" s="11" customFormat="1" hidden="1" x14ac:dyDescent="0.25">
      <c r="A922" s="3"/>
      <c r="D922" s="7"/>
      <c r="G922" s="12"/>
      <c r="H922" s="12"/>
    </row>
    <row r="923" spans="1:8" s="11" customFormat="1" hidden="1" x14ac:dyDescent="0.25">
      <c r="A923" s="3"/>
      <c r="D923" s="7"/>
      <c r="G923" s="12"/>
      <c r="H923" s="12"/>
    </row>
    <row r="924" spans="1:8" s="11" customFormat="1" hidden="1" x14ac:dyDescent="0.25">
      <c r="A924" s="3"/>
      <c r="D924" s="7"/>
      <c r="G924" s="12"/>
      <c r="H924" s="12"/>
    </row>
    <row r="925" spans="1:8" s="11" customFormat="1" hidden="1" x14ac:dyDescent="0.25">
      <c r="A925" s="3"/>
      <c r="D925" s="7"/>
      <c r="G925" s="12"/>
      <c r="H925" s="12"/>
    </row>
    <row r="926" spans="1:8" s="11" customFormat="1" hidden="1" x14ac:dyDescent="0.25">
      <c r="A926" s="3"/>
      <c r="D926" s="7"/>
      <c r="G926" s="12"/>
      <c r="H926" s="12"/>
    </row>
    <row r="927" spans="1:8" s="11" customFormat="1" hidden="1" x14ac:dyDescent="0.25">
      <c r="A927" s="3"/>
      <c r="D927" s="7"/>
      <c r="G927" s="12"/>
      <c r="H927" s="12"/>
    </row>
    <row r="928" spans="1:8" s="11" customFormat="1" hidden="1" x14ac:dyDescent="0.25">
      <c r="A928" s="3"/>
      <c r="D928" s="7"/>
      <c r="G928" s="12"/>
      <c r="H928" s="12"/>
    </row>
    <row r="929" spans="1:8" s="11" customFormat="1" hidden="1" x14ac:dyDescent="0.25">
      <c r="A929" s="3"/>
      <c r="D929" s="7"/>
      <c r="G929" s="12"/>
      <c r="H929" s="12"/>
    </row>
    <row r="930" spans="1:8" s="11" customFormat="1" hidden="1" x14ac:dyDescent="0.25">
      <c r="A930" s="3"/>
      <c r="D930" s="7"/>
      <c r="G930" s="12"/>
      <c r="H930" s="12"/>
    </row>
    <row r="931" spans="1:8" s="11" customFormat="1" hidden="1" x14ac:dyDescent="0.25">
      <c r="A931" s="3"/>
      <c r="D931" s="7"/>
      <c r="G931" s="12"/>
      <c r="H931" s="12"/>
    </row>
    <row r="932" spans="1:8" s="11" customFormat="1" hidden="1" x14ac:dyDescent="0.25">
      <c r="A932" s="3"/>
      <c r="D932" s="7"/>
      <c r="G932" s="12"/>
      <c r="H932" s="12"/>
    </row>
    <row r="933" spans="1:8" s="11" customFormat="1" hidden="1" x14ac:dyDescent="0.25">
      <c r="A933" s="3"/>
      <c r="D933" s="7"/>
      <c r="G933" s="12"/>
      <c r="H933" s="12"/>
    </row>
    <row r="934" spans="1:8" s="11" customFormat="1" hidden="1" x14ac:dyDescent="0.25">
      <c r="A934" s="3"/>
      <c r="D934" s="7"/>
      <c r="G934" s="12"/>
      <c r="H934" s="12"/>
    </row>
    <row r="935" spans="1:8" s="11" customFormat="1" hidden="1" x14ac:dyDescent="0.25">
      <c r="A935" s="3"/>
      <c r="D935" s="7"/>
      <c r="G935" s="12"/>
      <c r="H935" s="12"/>
    </row>
    <row r="936" spans="1:8" s="11" customFormat="1" hidden="1" x14ac:dyDescent="0.25">
      <c r="A936" s="3"/>
      <c r="D936" s="7"/>
      <c r="G936" s="12"/>
      <c r="H936" s="12"/>
    </row>
    <row r="937" spans="1:8" s="11" customFormat="1" hidden="1" x14ac:dyDescent="0.25">
      <c r="A937" s="3"/>
      <c r="D937" s="7"/>
      <c r="G937" s="12"/>
      <c r="H937" s="12"/>
    </row>
    <row r="938" spans="1:8" s="11" customFormat="1" hidden="1" x14ac:dyDescent="0.25">
      <c r="A938" s="3"/>
      <c r="D938" s="7"/>
      <c r="G938" s="12"/>
      <c r="H938" s="12"/>
    </row>
    <row r="939" spans="1:8" s="11" customFormat="1" hidden="1" x14ac:dyDescent="0.25">
      <c r="A939" s="3"/>
      <c r="D939" s="7"/>
      <c r="G939" s="12"/>
      <c r="H939" s="12"/>
    </row>
    <row r="940" spans="1:8" s="11" customFormat="1" hidden="1" x14ac:dyDescent="0.25">
      <c r="A940" s="3"/>
      <c r="D940" s="7"/>
      <c r="G940" s="12"/>
      <c r="H940" s="12"/>
    </row>
    <row r="941" spans="1:8" s="11" customFormat="1" hidden="1" x14ac:dyDescent="0.25">
      <c r="A941" s="3"/>
      <c r="D941" s="7"/>
      <c r="G941" s="12"/>
      <c r="H941" s="12"/>
    </row>
    <row r="942" spans="1:8" s="11" customFormat="1" hidden="1" x14ac:dyDescent="0.25">
      <c r="A942" s="3"/>
      <c r="D942" s="7"/>
      <c r="G942" s="12"/>
      <c r="H942" s="12"/>
    </row>
    <row r="943" spans="1:8" s="11" customFormat="1" hidden="1" x14ac:dyDescent="0.25">
      <c r="A943" s="3"/>
      <c r="D943" s="7"/>
      <c r="G943" s="12"/>
      <c r="H943" s="12"/>
    </row>
    <row r="944" spans="1:8" s="11" customFormat="1" hidden="1" x14ac:dyDescent="0.25">
      <c r="A944" s="3"/>
      <c r="D944" s="7"/>
      <c r="G944" s="12"/>
      <c r="H944" s="12"/>
    </row>
    <row r="945" spans="1:8" s="11" customFormat="1" hidden="1" x14ac:dyDescent="0.25">
      <c r="A945" s="3"/>
      <c r="D945" s="7"/>
      <c r="G945" s="12"/>
      <c r="H945" s="12"/>
    </row>
    <row r="946" spans="1:8" s="11" customFormat="1" hidden="1" x14ac:dyDescent="0.25">
      <c r="A946" s="3"/>
      <c r="D946" s="7"/>
      <c r="G946" s="12"/>
      <c r="H946" s="12"/>
    </row>
    <row r="947" spans="1:8" s="11" customFormat="1" hidden="1" x14ac:dyDescent="0.25">
      <c r="A947" s="3"/>
      <c r="D947" s="7"/>
      <c r="G947" s="12"/>
      <c r="H947" s="12"/>
    </row>
    <row r="948" spans="1:8" s="11" customFormat="1" hidden="1" x14ac:dyDescent="0.25">
      <c r="A948" s="3"/>
      <c r="D948" s="7"/>
      <c r="G948" s="12"/>
      <c r="H948" s="12"/>
    </row>
    <row r="949" spans="1:8" s="11" customFormat="1" hidden="1" x14ac:dyDescent="0.25">
      <c r="A949" s="3"/>
      <c r="D949" s="7"/>
      <c r="G949" s="12"/>
      <c r="H949" s="12"/>
    </row>
    <row r="950" spans="1:8" s="11" customFormat="1" hidden="1" x14ac:dyDescent="0.25">
      <c r="A950" s="3"/>
      <c r="D950" s="7"/>
      <c r="G950" s="12"/>
      <c r="H950" s="12"/>
    </row>
    <row r="951" spans="1:8" s="11" customFormat="1" hidden="1" x14ac:dyDescent="0.25">
      <c r="A951" s="3"/>
      <c r="D951" s="7"/>
      <c r="G951" s="12"/>
      <c r="H951" s="12"/>
    </row>
    <row r="952" spans="1:8" s="11" customFormat="1" hidden="1" x14ac:dyDescent="0.25">
      <c r="A952" s="3"/>
      <c r="D952" s="7"/>
      <c r="G952" s="12"/>
      <c r="H952" s="12"/>
    </row>
    <row r="953" spans="1:8" s="11" customFormat="1" hidden="1" x14ac:dyDescent="0.25">
      <c r="A953" s="3"/>
      <c r="D953" s="7"/>
      <c r="G953" s="12"/>
      <c r="H953" s="12"/>
    </row>
    <row r="954" spans="1:8" s="11" customFormat="1" hidden="1" x14ac:dyDescent="0.25">
      <c r="A954" s="3"/>
      <c r="D954" s="7"/>
      <c r="G954" s="12"/>
      <c r="H954" s="12"/>
    </row>
    <row r="955" spans="1:8" s="11" customFormat="1" hidden="1" x14ac:dyDescent="0.25">
      <c r="A955" s="3"/>
      <c r="D955" s="7"/>
      <c r="G955" s="12"/>
      <c r="H955" s="12"/>
    </row>
    <row r="956" spans="1:8" s="11" customFormat="1" hidden="1" x14ac:dyDescent="0.25">
      <c r="A956" s="3"/>
      <c r="D956" s="7"/>
      <c r="G956" s="12"/>
      <c r="H956" s="12"/>
    </row>
    <row r="957" spans="1:8" s="11" customFormat="1" hidden="1" x14ac:dyDescent="0.25">
      <c r="A957" s="3"/>
      <c r="D957" s="7"/>
      <c r="G957" s="12"/>
      <c r="H957" s="12"/>
    </row>
    <row r="958" spans="1:8" s="11" customFormat="1" hidden="1" x14ac:dyDescent="0.25">
      <c r="A958" s="3"/>
      <c r="D958" s="7"/>
      <c r="G958" s="12"/>
      <c r="H958" s="12"/>
    </row>
    <row r="959" spans="1:8" s="11" customFormat="1" hidden="1" x14ac:dyDescent="0.25">
      <c r="A959" s="3"/>
      <c r="D959" s="7"/>
      <c r="G959" s="12"/>
      <c r="H959" s="12"/>
    </row>
    <row r="960" spans="1:8" s="11" customFormat="1" hidden="1" x14ac:dyDescent="0.25">
      <c r="A960" s="3"/>
      <c r="D960" s="7"/>
      <c r="G960" s="12"/>
      <c r="H960" s="12"/>
    </row>
    <row r="961" spans="1:8" s="11" customFormat="1" hidden="1" x14ac:dyDescent="0.25">
      <c r="A961" s="3"/>
      <c r="D961" s="7"/>
      <c r="G961" s="12"/>
      <c r="H961" s="12"/>
    </row>
    <row r="962" spans="1:8" s="11" customFormat="1" hidden="1" x14ac:dyDescent="0.25">
      <c r="A962" s="3"/>
      <c r="D962" s="7"/>
      <c r="G962" s="12"/>
      <c r="H962" s="12"/>
    </row>
    <row r="963" spans="1:8" s="11" customFormat="1" hidden="1" x14ac:dyDescent="0.25">
      <c r="A963" s="3"/>
      <c r="D963" s="7"/>
      <c r="G963" s="12"/>
      <c r="H963" s="12"/>
    </row>
    <row r="964" spans="1:8" s="11" customFormat="1" hidden="1" x14ac:dyDescent="0.25">
      <c r="A964" s="3"/>
      <c r="D964" s="7"/>
      <c r="G964" s="12"/>
      <c r="H964" s="12"/>
    </row>
    <row r="965" spans="1:8" s="11" customFormat="1" hidden="1" x14ac:dyDescent="0.25">
      <c r="A965" s="3"/>
      <c r="D965" s="7"/>
      <c r="G965" s="12"/>
      <c r="H965" s="12"/>
    </row>
    <row r="966" spans="1:8" s="11" customFormat="1" hidden="1" x14ac:dyDescent="0.25">
      <c r="A966" s="3"/>
      <c r="D966" s="7"/>
      <c r="G966" s="12"/>
      <c r="H966" s="12"/>
    </row>
    <row r="967" spans="1:8" s="11" customFormat="1" hidden="1" x14ac:dyDescent="0.25">
      <c r="A967" s="3"/>
      <c r="D967" s="7"/>
      <c r="G967" s="12"/>
      <c r="H967" s="12"/>
    </row>
    <row r="968" spans="1:8" s="11" customFormat="1" hidden="1" x14ac:dyDescent="0.25">
      <c r="A968" s="3"/>
      <c r="D968" s="7"/>
      <c r="G968" s="12"/>
      <c r="H968" s="12"/>
    </row>
    <row r="969" spans="1:8" s="11" customFormat="1" hidden="1" x14ac:dyDescent="0.25">
      <c r="A969" s="3"/>
      <c r="D969" s="7"/>
      <c r="G969" s="12"/>
      <c r="H969" s="12"/>
    </row>
    <row r="970" spans="1:8" s="11" customFormat="1" hidden="1" x14ac:dyDescent="0.25">
      <c r="A970" s="3"/>
      <c r="D970" s="7"/>
      <c r="G970" s="12"/>
      <c r="H970" s="12"/>
    </row>
    <row r="971" spans="1:8" s="11" customFormat="1" hidden="1" x14ac:dyDescent="0.25">
      <c r="A971" s="3"/>
      <c r="D971" s="7"/>
      <c r="G971" s="12"/>
      <c r="H971" s="12"/>
    </row>
    <row r="972" spans="1:8" s="11" customFormat="1" hidden="1" x14ac:dyDescent="0.25">
      <c r="A972" s="3"/>
      <c r="D972" s="7"/>
      <c r="G972" s="12"/>
      <c r="H972" s="12"/>
    </row>
    <row r="973" spans="1:8" s="11" customFormat="1" hidden="1" x14ac:dyDescent="0.25">
      <c r="A973" s="3"/>
      <c r="D973" s="7"/>
      <c r="G973" s="12"/>
      <c r="H973" s="12"/>
    </row>
    <row r="974" spans="1:8" s="11" customFormat="1" hidden="1" x14ac:dyDescent="0.25">
      <c r="A974" s="3"/>
      <c r="D974" s="7"/>
      <c r="G974" s="12"/>
      <c r="H974" s="12"/>
    </row>
    <row r="975" spans="1:8" s="11" customFormat="1" hidden="1" x14ac:dyDescent="0.25">
      <c r="A975" s="3"/>
      <c r="D975" s="7"/>
      <c r="G975" s="12"/>
      <c r="H975" s="12"/>
    </row>
    <row r="976" spans="1:8" s="11" customFormat="1" hidden="1" x14ac:dyDescent="0.25">
      <c r="A976" s="3"/>
      <c r="D976" s="7"/>
      <c r="G976" s="12"/>
      <c r="H976" s="12"/>
    </row>
    <row r="977" spans="1:8" s="11" customFormat="1" hidden="1" x14ac:dyDescent="0.25">
      <c r="A977" s="3"/>
      <c r="D977" s="7"/>
      <c r="G977" s="12"/>
      <c r="H977" s="12"/>
    </row>
    <row r="978" spans="1:8" s="11" customFormat="1" hidden="1" x14ac:dyDescent="0.25">
      <c r="A978" s="3"/>
      <c r="D978" s="7"/>
      <c r="G978" s="12"/>
      <c r="H978" s="12"/>
    </row>
    <row r="979" spans="1:8" s="11" customFormat="1" hidden="1" x14ac:dyDescent="0.25">
      <c r="A979" s="3"/>
      <c r="D979" s="7"/>
      <c r="G979" s="12"/>
      <c r="H979" s="12"/>
    </row>
    <row r="980" spans="1:8" s="11" customFormat="1" hidden="1" x14ac:dyDescent="0.25">
      <c r="A980" s="3"/>
      <c r="D980" s="7"/>
      <c r="G980" s="12"/>
      <c r="H980" s="12"/>
    </row>
    <row r="981" spans="1:8" s="11" customFormat="1" hidden="1" x14ac:dyDescent="0.25">
      <c r="A981" s="3"/>
      <c r="D981" s="7"/>
      <c r="G981" s="12"/>
      <c r="H981" s="12"/>
    </row>
    <row r="982" spans="1:8" s="11" customFormat="1" hidden="1" x14ac:dyDescent="0.25">
      <c r="A982" s="3"/>
      <c r="D982" s="7"/>
      <c r="G982" s="12"/>
      <c r="H982" s="12"/>
    </row>
    <row r="983" spans="1:8" s="11" customFormat="1" hidden="1" x14ac:dyDescent="0.25">
      <c r="A983" s="3"/>
      <c r="D983" s="7"/>
      <c r="G983" s="12"/>
      <c r="H983" s="12"/>
    </row>
    <row r="984" spans="1:8" s="11" customFormat="1" hidden="1" x14ac:dyDescent="0.25">
      <c r="A984" s="3"/>
      <c r="D984" s="7"/>
      <c r="G984" s="12"/>
      <c r="H984" s="12"/>
    </row>
    <row r="985" spans="1:8" s="11" customFormat="1" hidden="1" x14ac:dyDescent="0.25">
      <c r="A985" s="3"/>
      <c r="D985" s="7"/>
      <c r="G985" s="12"/>
      <c r="H985" s="12"/>
    </row>
    <row r="986" spans="1:8" s="11" customFormat="1" hidden="1" x14ac:dyDescent="0.25">
      <c r="A986" s="3"/>
      <c r="D986" s="7"/>
      <c r="G986" s="12"/>
      <c r="H986" s="12"/>
    </row>
    <row r="987" spans="1:8" s="11" customFormat="1" hidden="1" x14ac:dyDescent="0.25">
      <c r="A987" s="3"/>
      <c r="D987" s="7"/>
      <c r="G987" s="12"/>
      <c r="H987" s="12"/>
    </row>
    <row r="988" spans="1:8" s="11" customFormat="1" hidden="1" x14ac:dyDescent="0.25">
      <c r="A988" s="3"/>
      <c r="D988" s="7"/>
      <c r="G988" s="12"/>
      <c r="H988" s="12"/>
    </row>
    <row r="989" spans="1:8" s="11" customFormat="1" hidden="1" x14ac:dyDescent="0.25">
      <c r="A989" s="3"/>
      <c r="D989" s="7"/>
      <c r="G989" s="12"/>
      <c r="H989" s="12"/>
    </row>
    <row r="990" spans="1:8" s="11" customFormat="1" hidden="1" x14ac:dyDescent="0.25">
      <c r="A990" s="3"/>
      <c r="D990" s="7"/>
      <c r="G990" s="12"/>
      <c r="H990" s="12"/>
    </row>
    <row r="991" spans="1:8" s="11" customFormat="1" hidden="1" x14ac:dyDescent="0.25">
      <c r="A991" s="3"/>
      <c r="D991" s="7"/>
      <c r="G991" s="12"/>
      <c r="H991" s="12"/>
    </row>
    <row r="992" spans="1:8" s="11" customFormat="1" hidden="1" x14ac:dyDescent="0.25">
      <c r="A992" s="3"/>
      <c r="D992" s="7"/>
      <c r="G992" s="12"/>
      <c r="H992" s="12"/>
    </row>
    <row r="993" spans="1:8" s="11" customFormat="1" hidden="1" x14ac:dyDescent="0.25">
      <c r="A993" s="3"/>
      <c r="D993" s="7"/>
      <c r="G993" s="12"/>
      <c r="H993" s="12"/>
    </row>
    <row r="994" spans="1:8" s="11" customFormat="1" hidden="1" x14ac:dyDescent="0.25">
      <c r="A994" s="3"/>
      <c r="D994" s="7"/>
      <c r="G994" s="12"/>
      <c r="H994" s="12"/>
    </row>
    <row r="995" spans="1:8" s="11" customFormat="1" hidden="1" x14ac:dyDescent="0.25">
      <c r="A995" s="3"/>
      <c r="D995" s="7"/>
      <c r="G995" s="12"/>
      <c r="H995" s="12"/>
    </row>
    <row r="996" spans="1:8" s="11" customFormat="1" hidden="1" x14ac:dyDescent="0.25">
      <c r="A996" s="3"/>
      <c r="D996" s="7"/>
      <c r="G996" s="12"/>
      <c r="H996" s="12"/>
    </row>
    <row r="997" spans="1:8" s="11" customFormat="1" hidden="1" x14ac:dyDescent="0.25">
      <c r="A997" s="3"/>
      <c r="D997" s="7"/>
      <c r="G997" s="12"/>
      <c r="H997" s="12"/>
    </row>
    <row r="998" spans="1:8" s="11" customFormat="1" hidden="1" x14ac:dyDescent="0.25">
      <c r="A998" s="3"/>
      <c r="D998" s="7"/>
      <c r="G998" s="12"/>
      <c r="H998" s="12"/>
    </row>
    <row r="999" spans="1:8" s="11" customFormat="1" hidden="1" x14ac:dyDescent="0.25">
      <c r="A999" s="3"/>
      <c r="D999" s="7"/>
      <c r="G999" s="12"/>
      <c r="H999" s="12"/>
    </row>
    <row r="1000" spans="1:8" s="11" customFormat="1" hidden="1" x14ac:dyDescent="0.25">
      <c r="A1000" s="3"/>
      <c r="D1000" s="7"/>
      <c r="G1000" s="12"/>
      <c r="H1000" s="12"/>
    </row>
    <row r="1001" spans="1:8" s="11" customFormat="1" hidden="1" x14ac:dyDescent="0.25">
      <c r="A1001" s="3"/>
      <c r="D1001" s="7"/>
      <c r="G1001" s="12"/>
      <c r="H1001" s="12"/>
    </row>
    <row r="1002" spans="1:8" s="11" customFormat="1" hidden="1" x14ac:dyDescent="0.25">
      <c r="A1002" s="3"/>
      <c r="D1002" s="7"/>
      <c r="G1002" s="12"/>
      <c r="H1002" s="12"/>
    </row>
    <row r="1003" spans="1:8" s="11" customFormat="1" hidden="1" x14ac:dyDescent="0.25">
      <c r="A1003" s="3"/>
      <c r="D1003" s="7"/>
      <c r="G1003" s="12"/>
      <c r="H1003" s="12"/>
    </row>
    <row r="1004" spans="1:8" s="11" customFormat="1" hidden="1" x14ac:dyDescent="0.25">
      <c r="A1004" s="3"/>
      <c r="D1004" s="7"/>
      <c r="G1004" s="12"/>
      <c r="H1004" s="12"/>
    </row>
    <row r="1005" spans="1:8" s="11" customFormat="1" hidden="1" x14ac:dyDescent="0.25">
      <c r="A1005" s="3"/>
      <c r="D1005" s="7"/>
      <c r="G1005" s="12"/>
      <c r="H1005" s="12"/>
    </row>
    <row r="1006" spans="1:8" s="11" customFormat="1" hidden="1" x14ac:dyDescent="0.25">
      <c r="A1006" s="3"/>
      <c r="D1006" s="7"/>
      <c r="G1006" s="12"/>
      <c r="H1006" s="12"/>
    </row>
    <row r="1007" spans="1:8" s="11" customFormat="1" hidden="1" x14ac:dyDescent="0.25">
      <c r="A1007" s="3"/>
      <c r="D1007" s="7"/>
      <c r="G1007" s="12"/>
      <c r="H1007" s="12"/>
    </row>
    <row r="1008" spans="1:8" s="11" customFormat="1" hidden="1" x14ac:dyDescent="0.25">
      <c r="A1008" s="3"/>
      <c r="D1008" s="7"/>
      <c r="G1008" s="12"/>
      <c r="H1008" s="12"/>
    </row>
    <row r="1009" spans="1:8" s="11" customFormat="1" hidden="1" x14ac:dyDescent="0.25">
      <c r="A1009" s="3"/>
      <c r="D1009" s="7"/>
      <c r="G1009" s="12"/>
      <c r="H1009" s="12"/>
    </row>
    <row r="1010" spans="1:8" s="11" customFormat="1" hidden="1" x14ac:dyDescent="0.25">
      <c r="A1010" s="3"/>
      <c r="D1010" s="7"/>
      <c r="G1010" s="12"/>
      <c r="H1010" s="12"/>
    </row>
    <row r="1011" spans="1:8" s="11" customFormat="1" hidden="1" x14ac:dyDescent="0.25">
      <c r="A1011" s="3"/>
      <c r="D1011" s="7"/>
      <c r="G1011" s="12"/>
      <c r="H1011" s="12"/>
    </row>
    <row r="1012" spans="1:8" s="11" customFormat="1" hidden="1" x14ac:dyDescent="0.25">
      <c r="A1012" s="3"/>
      <c r="D1012" s="7"/>
      <c r="G1012" s="12"/>
      <c r="H1012" s="12"/>
    </row>
    <row r="1013" spans="1:8" s="11" customFormat="1" hidden="1" x14ac:dyDescent="0.25">
      <c r="A1013" s="3"/>
      <c r="D1013" s="7"/>
      <c r="G1013" s="12"/>
      <c r="H1013" s="12"/>
    </row>
    <row r="1014" spans="1:8" s="11" customFormat="1" hidden="1" x14ac:dyDescent="0.25">
      <c r="A1014" s="3"/>
      <c r="D1014" s="7"/>
      <c r="G1014" s="12"/>
      <c r="H1014" s="12"/>
    </row>
    <row r="1015" spans="1:8" s="11" customFormat="1" hidden="1" x14ac:dyDescent="0.25">
      <c r="A1015" s="3"/>
      <c r="D1015" s="7"/>
      <c r="G1015" s="12"/>
      <c r="H1015" s="12"/>
    </row>
    <row r="1016" spans="1:8" s="11" customFormat="1" hidden="1" x14ac:dyDescent="0.25">
      <c r="A1016" s="3"/>
      <c r="D1016" s="7"/>
      <c r="G1016" s="12"/>
      <c r="H1016" s="12"/>
    </row>
    <row r="1017" spans="1:8" s="11" customFormat="1" hidden="1" x14ac:dyDescent="0.25">
      <c r="A1017" s="3"/>
      <c r="D1017" s="7"/>
      <c r="G1017" s="12"/>
      <c r="H1017" s="12"/>
    </row>
    <row r="1018" spans="1:8" s="11" customFormat="1" hidden="1" x14ac:dyDescent="0.25">
      <c r="A1018" s="3"/>
      <c r="D1018" s="7"/>
      <c r="G1018" s="12"/>
      <c r="H1018" s="12"/>
    </row>
    <row r="1019" spans="1:8" s="11" customFormat="1" hidden="1" x14ac:dyDescent="0.25">
      <c r="A1019" s="3"/>
      <c r="D1019" s="7"/>
      <c r="G1019" s="12"/>
      <c r="H1019" s="12"/>
    </row>
    <row r="1020" spans="1:8" s="11" customFormat="1" hidden="1" x14ac:dyDescent="0.25">
      <c r="A1020" s="3"/>
      <c r="D1020" s="7"/>
      <c r="G1020" s="12"/>
      <c r="H1020" s="12"/>
    </row>
    <row r="1021" spans="1:8" s="11" customFormat="1" hidden="1" x14ac:dyDescent="0.25">
      <c r="A1021" s="3"/>
      <c r="D1021" s="7"/>
      <c r="G1021" s="12"/>
      <c r="H1021" s="12"/>
    </row>
    <row r="1022" spans="1:8" s="11" customFormat="1" hidden="1" x14ac:dyDescent="0.25">
      <c r="A1022" s="3"/>
      <c r="D1022" s="7"/>
      <c r="G1022" s="12"/>
      <c r="H1022" s="12"/>
    </row>
    <row r="1023" spans="1:8" s="11" customFormat="1" hidden="1" x14ac:dyDescent="0.25">
      <c r="A1023" s="3"/>
      <c r="D1023" s="7"/>
      <c r="G1023" s="12"/>
      <c r="H1023" s="12"/>
    </row>
    <row r="1024" spans="1:8" s="11" customFormat="1" hidden="1" x14ac:dyDescent="0.25">
      <c r="A1024" s="3"/>
      <c r="D1024" s="7"/>
      <c r="G1024" s="12"/>
      <c r="H1024" s="12"/>
    </row>
    <row r="1025" spans="1:8" s="11" customFormat="1" hidden="1" x14ac:dyDescent="0.25">
      <c r="A1025" s="3"/>
      <c r="D1025" s="7"/>
      <c r="G1025" s="12"/>
      <c r="H1025" s="12"/>
    </row>
    <row r="1026" spans="1:8" s="11" customFormat="1" hidden="1" x14ac:dyDescent="0.25">
      <c r="A1026" s="3"/>
      <c r="D1026" s="7"/>
      <c r="G1026" s="12"/>
      <c r="H1026" s="12"/>
    </row>
    <row r="1027" spans="1:8" s="11" customFormat="1" hidden="1" x14ac:dyDescent="0.25">
      <c r="A1027" s="3"/>
      <c r="D1027" s="7"/>
      <c r="G1027" s="12"/>
      <c r="H1027" s="12"/>
    </row>
    <row r="1028" spans="1:8" s="11" customFormat="1" hidden="1" x14ac:dyDescent="0.25">
      <c r="A1028" s="3"/>
      <c r="D1028" s="7"/>
      <c r="G1028" s="12"/>
      <c r="H1028" s="12"/>
    </row>
    <row r="1029" spans="1:8" s="11" customFormat="1" hidden="1" x14ac:dyDescent="0.25">
      <c r="A1029" s="3"/>
      <c r="D1029" s="7"/>
      <c r="G1029" s="12"/>
      <c r="H1029" s="12"/>
    </row>
    <row r="1030" spans="1:8" s="11" customFormat="1" hidden="1" x14ac:dyDescent="0.25">
      <c r="A1030" s="3"/>
      <c r="D1030" s="7"/>
      <c r="G1030" s="12"/>
      <c r="H1030" s="12"/>
    </row>
    <row r="1031" spans="1:8" s="11" customFormat="1" hidden="1" x14ac:dyDescent="0.25">
      <c r="A1031" s="3"/>
      <c r="D1031" s="7"/>
      <c r="G1031" s="12"/>
      <c r="H1031" s="12"/>
    </row>
    <row r="1032" spans="1:8" s="11" customFormat="1" hidden="1" x14ac:dyDescent="0.25">
      <c r="A1032" s="3"/>
      <c r="D1032" s="7"/>
      <c r="G1032" s="12"/>
      <c r="H1032" s="12"/>
    </row>
    <row r="1033" spans="1:8" s="11" customFormat="1" hidden="1" x14ac:dyDescent="0.25">
      <c r="A1033" s="3"/>
      <c r="D1033" s="7"/>
      <c r="G1033" s="12"/>
      <c r="H1033" s="12"/>
    </row>
    <row r="1034" spans="1:8" s="11" customFormat="1" hidden="1" x14ac:dyDescent="0.25">
      <c r="A1034" s="3"/>
      <c r="D1034" s="7"/>
      <c r="G1034" s="12"/>
      <c r="H1034" s="12"/>
    </row>
    <row r="1035" spans="1:8" s="11" customFormat="1" hidden="1" x14ac:dyDescent="0.25">
      <c r="A1035" s="3"/>
      <c r="D1035" s="7"/>
      <c r="G1035" s="12"/>
      <c r="H1035" s="12"/>
    </row>
    <row r="1036" spans="1:8" s="11" customFormat="1" hidden="1" x14ac:dyDescent="0.25">
      <c r="A1036" s="3"/>
      <c r="D1036" s="7"/>
      <c r="G1036" s="12"/>
      <c r="H1036" s="12"/>
    </row>
    <row r="1037" spans="1:8" s="11" customFormat="1" hidden="1" x14ac:dyDescent="0.25">
      <c r="A1037" s="3"/>
      <c r="D1037" s="7"/>
      <c r="G1037" s="12"/>
      <c r="H1037" s="12"/>
    </row>
    <row r="1038" spans="1:8" s="11" customFormat="1" hidden="1" x14ac:dyDescent="0.25">
      <c r="A1038" s="3"/>
      <c r="D1038" s="7"/>
      <c r="G1038" s="12"/>
      <c r="H1038" s="12"/>
    </row>
    <row r="1039" spans="1:8" s="11" customFormat="1" hidden="1" x14ac:dyDescent="0.25">
      <c r="A1039" s="3"/>
      <c r="D1039" s="7"/>
      <c r="G1039" s="12"/>
      <c r="H1039" s="12"/>
    </row>
    <row r="1040" spans="1:8" s="11" customFormat="1" hidden="1" x14ac:dyDescent="0.25">
      <c r="A1040" s="3"/>
      <c r="D1040" s="7"/>
      <c r="G1040" s="12"/>
      <c r="H1040" s="12"/>
    </row>
    <row r="1041" spans="1:8" s="11" customFormat="1" hidden="1" x14ac:dyDescent="0.25">
      <c r="A1041" s="3"/>
      <c r="D1041" s="7"/>
      <c r="G1041" s="12"/>
      <c r="H1041" s="12"/>
    </row>
    <row r="1042" spans="1:8" s="11" customFormat="1" hidden="1" x14ac:dyDescent="0.25">
      <c r="A1042" s="3"/>
      <c r="D1042" s="7"/>
      <c r="G1042" s="12"/>
      <c r="H1042" s="12"/>
    </row>
    <row r="1043" spans="1:8" s="11" customFormat="1" hidden="1" x14ac:dyDescent="0.25">
      <c r="A1043" s="3"/>
      <c r="D1043" s="7"/>
      <c r="G1043" s="12"/>
      <c r="H1043" s="12"/>
    </row>
    <row r="1044" spans="1:8" s="11" customFormat="1" hidden="1" x14ac:dyDescent="0.25">
      <c r="A1044" s="3"/>
      <c r="D1044" s="7"/>
      <c r="G1044" s="12"/>
      <c r="H1044" s="12"/>
    </row>
    <row r="1045" spans="1:8" s="11" customFormat="1" hidden="1" x14ac:dyDescent="0.25">
      <c r="A1045" s="3"/>
      <c r="D1045" s="7"/>
      <c r="G1045" s="12"/>
      <c r="H1045" s="12"/>
    </row>
    <row r="1046" spans="1:8" s="11" customFormat="1" hidden="1" x14ac:dyDescent="0.25">
      <c r="A1046" s="3"/>
      <c r="D1046" s="7"/>
      <c r="G1046" s="12"/>
      <c r="H1046" s="12"/>
    </row>
    <row r="1047" spans="1:8" s="11" customFormat="1" hidden="1" x14ac:dyDescent="0.25">
      <c r="A1047" s="3"/>
      <c r="D1047" s="7"/>
      <c r="G1047" s="12"/>
      <c r="H1047" s="12"/>
    </row>
    <row r="1048" spans="1:8" s="11" customFormat="1" hidden="1" x14ac:dyDescent="0.25">
      <c r="A1048" s="3"/>
      <c r="D1048" s="7"/>
      <c r="G1048" s="12"/>
      <c r="H1048" s="12"/>
    </row>
    <row r="1049" spans="1:8" s="11" customFormat="1" hidden="1" x14ac:dyDescent="0.25">
      <c r="A1049" s="3"/>
      <c r="D1049" s="7"/>
      <c r="G1049" s="12"/>
      <c r="H1049" s="12"/>
    </row>
    <row r="1050" spans="1:8" s="11" customFormat="1" hidden="1" x14ac:dyDescent="0.25">
      <c r="A1050" s="3"/>
      <c r="D1050" s="7"/>
      <c r="G1050" s="12"/>
      <c r="H1050" s="12"/>
    </row>
    <row r="1051" spans="1:8" s="11" customFormat="1" hidden="1" x14ac:dyDescent="0.25">
      <c r="A1051" s="3"/>
      <c r="D1051" s="7"/>
      <c r="G1051" s="12"/>
      <c r="H1051" s="12"/>
    </row>
    <row r="1052" spans="1:8" s="11" customFormat="1" hidden="1" x14ac:dyDescent="0.25">
      <c r="A1052" s="3"/>
      <c r="D1052" s="7"/>
      <c r="G1052" s="12"/>
      <c r="H1052" s="12"/>
    </row>
    <row r="1053" spans="1:8" s="11" customFormat="1" hidden="1" x14ac:dyDescent="0.25">
      <c r="A1053" s="3"/>
      <c r="D1053" s="7"/>
      <c r="G1053" s="12"/>
      <c r="H1053" s="12"/>
    </row>
    <row r="1054" spans="1:8" s="11" customFormat="1" hidden="1" x14ac:dyDescent="0.25">
      <c r="A1054" s="3"/>
      <c r="D1054" s="7"/>
      <c r="G1054" s="12"/>
      <c r="H1054" s="12"/>
    </row>
    <row r="1055" spans="1:8" s="11" customFormat="1" hidden="1" x14ac:dyDescent="0.25">
      <c r="A1055" s="3"/>
      <c r="D1055" s="7"/>
      <c r="G1055" s="12"/>
      <c r="H1055" s="12"/>
    </row>
    <row r="1056" spans="1:8" s="11" customFormat="1" hidden="1" x14ac:dyDescent="0.25">
      <c r="A1056" s="3"/>
      <c r="D1056" s="7"/>
      <c r="G1056" s="12"/>
      <c r="H1056" s="12"/>
    </row>
    <row r="1057" spans="1:8" s="11" customFormat="1" hidden="1" x14ac:dyDescent="0.25">
      <c r="A1057" s="3"/>
      <c r="D1057" s="7"/>
      <c r="G1057" s="12"/>
      <c r="H1057" s="12"/>
    </row>
    <row r="1058" spans="1:8" s="11" customFormat="1" hidden="1" x14ac:dyDescent="0.25">
      <c r="A1058" s="3"/>
      <c r="D1058" s="7"/>
      <c r="G1058" s="12"/>
      <c r="H1058" s="12"/>
    </row>
    <row r="1059" spans="1:8" s="11" customFormat="1" hidden="1" x14ac:dyDescent="0.25">
      <c r="A1059" s="3"/>
      <c r="D1059" s="7"/>
      <c r="G1059" s="12"/>
      <c r="H1059" s="12"/>
    </row>
    <row r="1060" spans="1:8" s="11" customFormat="1" hidden="1" x14ac:dyDescent="0.25">
      <c r="A1060" s="3"/>
      <c r="D1060" s="7"/>
      <c r="G1060" s="12"/>
      <c r="H1060" s="12"/>
    </row>
    <row r="1061" spans="1:8" s="11" customFormat="1" hidden="1" x14ac:dyDescent="0.25">
      <c r="A1061" s="3"/>
      <c r="D1061" s="7"/>
      <c r="G1061" s="12"/>
      <c r="H1061" s="12"/>
    </row>
    <row r="1062" spans="1:8" s="11" customFormat="1" hidden="1" x14ac:dyDescent="0.25">
      <c r="A1062" s="3"/>
      <c r="D1062" s="7"/>
      <c r="G1062" s="12"/>
      <c r="H1062" s="12"/>
    </row>
    <row r="1063" spans="1:8" s="11" customFormat="1" hidden="1" x14ac:dyDescent="0.25">
      <c r="A1063" s="3"/>
      <c r="D1063" s="7"/>
      <c r="G1063" s="12"/>
      <c r="H1063" s="12"/>
    </row>
    <row r="1064" spans="1:8" s="11" customFormat="1" hidden="1" x14ac:dyDescent="0.25">
      <c r="A1064" s="3"/>
      <c r="D1064" s="7"/>
      <c r="G1064" s="12"/>
      <c r="H1064" s="12"/>
    </row>
    <row r="1065" spans="1:8" s="11" customFormat="1" hidden="1" x14ac:dyDescent="0.25">
      <c r="A1065" s="3"/>
      <c r="D1065" s="7"/>
      <c r="G1065" s="12"/>
      <c r="H1065" s="12"/>
    </row>
    <row r="1066" spans="1:8" s="11" customFormat="1" hidden="1" x14ac:dyDescent="0.25">
      <c r="A1066" s="3"/>
      <c r="D1066" s="7"/>
      <c r="G1066" s="12"/>
      <c r="H1066" s="12"/>
    </row>
    <row r="1067" spans="1:8" s="11" customFormat="1" hidden="1" x14ac:dyDescent="0.25">
      <c r="A1067" s="3"/>
      <c r="D1067" s="7"/>
      <c r="G1067" s="12"/>
      <c r="H1067" s="12"/>
    </row>
    <row r="1068" spans="1:8" s="11" customFormat="1" hidden="1" x14ac:dyDescent="0.25">
      <c r="A1068" s="3"/>
      <c r="D1068" s="7"/>
      <c r="G1068" s="12"/>
      <c r="H1068" s="12"/>
    </row>
    <row r="1069" spans="1:8" s="11" customFormat="1" hidden="1" x14ac:dyDescent="0.25">
      <c r="A1069" s="3"/>
      <c r="D1069" s="7"/>
      <c r="G1069" s="12"/>
      <c r="H1069" s="12"/>
    </row>
    <row r="1070" spans="1:8" s="11" customFormat="1" hidden="1" x14ac:dyDescent="0.25">
      <c r="A1070" s="3"/>
      <c r="D1070" s="7"/>
      <c r="G1070" s="12"/>
      <c r="H1070" s="12"/>
    </row>
    <row r="1071" spans="1:8" s="11" customFormat="1" hidden="1" x14ac:dyDescent="0.25">
      <c r="A1071" s="3"/>
      <c r="D1071" s="7"/>
      <c r="G1071" s="12"/>
      <c r="H1071" s="12"/>
    </row>
    <row r="1072" spans="1:8" s="11" customFormat="1" hidden="1" x14ac:dyDescent="0.25">
      <c r="A1072" s="3"/>
      <c r="D1072" s="7"/>
      <c r="G1072" s="12"/>
      <c r="H1072" s="12"/>
    </row>
    <row r="1073" spans="1:8" s="11" customFormat="1" hidden="1" x14ac:dyDescent="0.25">
      <c r="A1073" s="3"/>
      <c r="D1073" s="7"/>
      <c r="G1073" s="12"/>
      <c r="H1073" s="12"/>
    </row>
    <row r="1074" spans="1:8" s="11" customFormat="1" hidden="1" x14ac:dyDescent="0.25">
      <c r="A1074" s="3"/>
      <c r="D1074" s="7"/>
      <c r="G1074" s="12"/>
      <c r="H1074" s="12"/>
    </row>
    <row r="1075" spans="1:8" s="11" customFormat="1" hidden="1" x14ac:dyDescent="0.25">
      <c r="A1075" s="3"/>
      <c r="D1075" s="7"/>
      <c r="G1075" s="12"/>
      <c r="H1075" s="12"/>
    </row>
    <row r="1076" spans="1:8" s="11" customFormat="1" hidden="1" x14ac:dyDescent="0.25">
      <c r="A1076" s="3"/>
      <c r="D1076" s="7"/>
      <c r="G1076" s="12"/>
      <c r="H1076" s="12"/>
    </row>
    <row r="1077" spans="1:8" s="11" customFormat="1" hidden="1" x14ac:dyDescent="0.25">
      <c r="A1077" s="3"/>
      <c r="D1077" s="7"/>
      <c r="G1077" s="12"/>
      <c r="H1077" s="12"/>
    </row>
    <row r="1078" spans="1:8" s="11" customFormat="1" hidden="1" x14ac:dyDescent="0.25">
      <c r="A1078" s="3"/>
      <c r="D1078" s="7"/>
      <c r="G1078" s="12"/>
      <c r="H1078" s="12"/>
    </row>
    <row r="1079" spans="1:8" s="11" customFormat="1" hidden="1" x14ac:dyDescent="0.25">
      <c r="A1079" s="3"/>
      <c r="D1079" s="7"/>
      <c r="G1079" s="12"/>
      <c r="H1079" s="12"/>
    </row>
    <row r="1080" spans="1:8" s="11" customFormat="1" hidden="1" x14ac:dyDescent="0.25">
      <c r="A1080" s="3"/>
      <c r="D1080" s="7"/>
      <c r="G1080" s="12"/>
      <c r="H1080" s="12"/>
    </row>
    <row r="1081" spans="1:8" s="11" customFormat="1" hidden="1" x14ac:dyDescent="0.25">
      <c r="A1081" s="3"/>
      <c r="D1081" s="7"/>
      <c r="G1081" s="12"/>
      <c r="H1081" s="12"/>
    </row>
    <row r="1082" spans="1:8" s="11" customFormat="1" hidden="1" x14ac:dyDescent="0.25">
      <c r="A1082" s="3"/>
      <c r="D1082" s="7"/>
      <c r="G1082" s="12"/>
      <c r="H1082" s="12"/>
    </row>
    <row r="1083" spans="1:8" s="11" customFormat="1" hidden="1" x14ac:dyDescent="0.25">
      <c r="A1083" s="3"/>
      <c r="D1083" s="7"/>
      <c r="G1083" s="12"/>
      <c r="H1083" s="12"/>
    </row>
    <row r="1084" spans="1:8" s="11" customFormat="1" hidden="1" x14ac:dyDescent="0.25">
      <c r="A1084" s="3"/>
      <c r="D1084" s="7"/>
      <c r="G1084" s="12"/>
      <c r="H1084" s="12"/>
    </row>
    <row r="1085" spans="1:8" s="11" customFormat="1" hidden="1" x14ac:dyDescent="0.25">
      <c r="A1085" s="3"/>
      <c r="D1085" s="7"/>
      <c r="G1085" s="12"/>
      <c r="H1085" s="12"/>
    </row>
    <row r="1086" spans="1:8" s="11" customFormat="1" hidden="1" x14ac:dyDescent="0.25">
      <c r="A1086" s="3"/>
      <c r="D1086" s="7"/>
      <c r="G1086" s="12"/>
      <c r="H1086" s="12"/>
    </row>
    <row r="1087" spans="1:8" s="11" customFormat="1" hidden="1" x14ac:dyDescent="0.25">
      <c r="A1087" s="3"/>
      <c r="D1087" s="7"/>
      <c r="G1087" s="12"/>
      <c r="H1087" s="12"/>
    </row>
    <row r="1088" spans="1:8" s="11" customFormat="1" hidden="1" x14ac:dyDescent="0.25">
      <c r="A1088" s="3"/>
      <c r="D1088" s="7"/>
      <c r="G1088" s="12"/>
      <c r="H1088" s="12"/>
    </row>
    <row r="1089" spans="1:8" s="11" customFormat="1" hidden="1" x14ac:dyDescent="0.25">
      <c r="A1089" s="3"/>
      <c r="D1089" s="7"/>
      <c r="G1089" s="12"/>
      <c r="H1089" s="12"/>
    </row>
    <row r="1090" spans="1:8" s="11" customFormat="1" hidden="1" x14ac:dyDescent="0.25">
      <c r="A1090" s="3"/>
      <c r="D1090" s="7"/>
      <c r="G1090" s="12"/>
      <c r="H1090" s="12"/>
    </row>
    <row r="1091" spans="1:8" s="11" customFormat="1" hidden="1" x14ac:dyDescent="0.25">
      <c r="A1091" s="3"/>
      <c r="D1091" s="7"/>
      <c r="G1091" s="12"/>
      <c r="H1091" s="12"/>
    </row>
    <row r="1092" spans="1:8" s="11" customFormat="1" hidden="1" x14ac:dyDescent="0.25">
      <c r="A1092" s="3"/>
      <c r="D1092" s="7"/>
      <c r="G1092" s="12"/>
      <c r="H1092" s="12"/>
    </row>
    <row r="1093" spans="1:8" s="11" customFormat="1" hidden="1" x14ac:dyDescent="0.25">
      <c r="A1093" s="3"/>
      <c r="D1093" s="7"/>
      <c r="G1093" s="12"/>
      <c r="H1093" s="12"/>
    </row>
    <row r="1094" spans="1:8" s="11" customFormat="1" hidden="1" x14ac:dyDescent="0.25">
      <c r="A1094" s="3"/>
      <c r="D1094" s="7"/>
      <c r="G1094" s="12"/>
      <c r="H1094" s="12"/>
    </row>
    <row r="1095" spans="1:8" s="11" customFormat="1" hidden="1" x14ac:dyDescent="0.25">
      <c r="A1095" s="3"/>
      <c r="D1095" s="7"/>
      <c r="G1095" s="12"/>
      <c r="H1095" s="12"/>
    </row>
    <row r="1096" spans="1:8" s="11" customFormat="1" hidden="1" x14ac:dyDescent="0.25">
      <c r="A1096" s="3"/>
      <c r="D1096" s="7"/>
      <c r="G1096" s="12"/>
      <c r="H1096" s="12"/>
    </row>
    <row r="1097" spans="1:8" s="11" customFormat="1" hidden="1" x14ac:dyDescent="0.25">
      <c r="A1097" s="3"/>
      <c r="D1097" s="7"/>
      <c r="G1097" s="12"/>
      <c r="H1097" s="12"/>
    </row>
    <row r="1098" spans="1:8" s="11" customFormat="1" hidden="1" x14ac:dyDescent="0.25">
      <c r="A1098" s="3"/>
      <c r="D1098" s="7"/>
      <c r="G1098" s="12"/>
      <c r="H1098" s="12"/>
    </row>
    <row r="1099" spans="1:8" s="11" customFormat="1" hidden="1" x14ac:dyDescent="0.25">
      <c r="A1099" s="3"/>
      <c r="D1099" s="7"/>
      <c r="G1099" s="12"/>
      <c r="H1099" s="12"/>
    </row>
    <row r="1100" spans="1:8" s="11" customFormat="1" hidden="1" x14ac:dyDescent="0.25">
      <c r="A1100" s="3"/>
      <c r="D1100" s="7"/>
      <c r="G1100" s="12"/>
      <c r="H1100" s="12"/>
    </row>
    <row r="1101" spans="1:8" s="11" customFormat="1" hidden="1" x14ac:dyDescent="0.25">
      <c r="A1101" s="3"/>
      <c r="D1101" s="7"/>
      <c r="G1101" s="12"/>
      <c r="H1101" s="12"/>
    </row>
    <row r="1102" spans="1:8" s="11" customFormat="1" hidden="1" x14ac:dyDescent="0.25">
      <c r="A1102" s="3"/>
      <c r="D1102" s="7"/>
      <c r="G1102" s="12"/>
      <c r="H1102" s="12"/>
    </row>
    <row r="1103" spans="1:8" s="11" customFormat="1" hidden="1" x14ac:dyDescent="0.25">
      <c r="A1103" s="3"/>
      <c r="D1103" s="7"/>
      <c r="G1103" s="12"/>
      <c r="H1103" s="12"/>
    </row>
    <row r="1104" spans="1:8" s="11" customFormat="1" hidden="1" x14ac:dyDescent="0.25">
      <c r="A1104" s="3"/>
      <c r="D1104" s="7"/>
      <c r="G1104" s="12"/>
      <c r="H1104" s="12"/>
    </row>
    <row r="1105" spans="1:8" s="11" customFormat="1" hidden="1" x14ac:dyDescent="0.25">
      <c r="A1105" s="3"/>
      <c r="D1105" s="7"/>
      <c r="G1105" s="12"/>
      <c r="H1105" s="12"/>
    </row>
    <row r="1106" spans="1:8" s="11" customFormat="1" hidden="1" x14ac:dyDescent="0.25">
      <c r="A1106" s="3"/>
      <c r="D1106" s="7"/>
      <c r="G1106" s="12"/>
      <c r="H1106" s="12"/>
    </row>
    <row r="1107" spans="1:8" s="11" customFormat="1" hidden="1" x14ac:dyDescent="0.25">
      <c r="A1107" s="3"/>
      <c r="D1107" s="7"/>
      <c r="G1107" s="12"/>
      <c r="H1107" s="12"/>
    </row>
    <row r="1108" spans="1:8" s="11" customFormat="1" hidden="1" x14ac:dyDescent="0.25">
      <c r="A1108" s="3"/>
      <c r="D1108" s="7"/>
      <c r="G1108" s="12"/>
      <c r="H1108" s="12"/>
    </row>
    <row r="1109" spans="1:8" s="11" customFormat="1" hidden="1" x14ac:dyDescent="0.25">
      <c r="A1109" s="3"/>
      <c r="D1109" s="7"/>
      <c r="G1109" s="12"/>
      <c r="H1109" s="12"/>
    </row>
    <row r="1110" spans="1:8" s="11" customFormat="1" hidden="1" x14ac:dyDescent="0.25">
      <c r="A1110" s="3"/>
      <c r="D1110" s="7"/>
      <c r="G1110" s="12"/>
      <c r="H1110" s="12"/>
    </row>
    <row r="1111" spans="1:8" s="11" customFormat="1" hidden="1" x14ac:dyDescent="0.25">
      <c r="A1111" s="3"/>
      <c r="D1111" s="7"/>
      <c r="G1111" s="12"/>
      <c r="H1111" s="12"/>
    </row>
    <row r="1112" spans="1:8" s="11" customFormat="1" hidden="1" x14ac:dyDescent="0.25">
      <c r="A1112" s="3"/>
      <c r="D1112" s="7"/>
      <c r="G1112" s="12"/>
      <c r="H1112" s="12"/>
    </row>
    <row r="1113" spans="1:8" s="11" customFormat="1" hidden="1" x14ac:dyDescent="0.25">
      <c r="A1113" s="3"/>
      <c r="D1113" s="7"/>
      <c r="G1113" s="12"/>
      <c r="H1113" s="12"/>
    </row>
    <row r="1114" spans="1:8" s="11" customFormat="1" hidden="1" x14ac:dyDescent="0.25">
      <c r="A1114" s="3"/>
      <c r="D1114" s="7"/>
      <c r="G1114" s="12"/>
      <c r="H1114" s="12"/>
    </row>
    <row r="1115" spans="1:8" s="11" customFormat="1" hidden="1" x14ac:dyDescent="0.25">
      <c r="A1115" s="3"/>
      <c r="D1115" s="7"/>
      <c r="G1115" s="12"/>
      <c r="H1115" s="12"/>
    </row>
    <row r="1116" spans="1:8" s="11" customFormat="1" hidden="1" x14ac:dyDescent="0.25">
      <c r="A1116" s="3"/>
      <c r="D1116" s="7"/>
      <c r="G1116" s="12"/>
      <c r="H1116" s="12"/>
    </row>
    <row r="1117" spans="1:8" s="11" customFormat="1" hidden="1" x14ac:dyDescent="0.25">
      <c r="A1117" s="3"/>
      <c r="D1117" s="7"/>
      <c r="G1117" s="12"/>
      <c r="H1117" s="12"/>
    </row>
    <row r="1118" spans="1:8" s="11" customFormat="1" hidden="1" x14ac:dyDescent="0.25">
      <c r="A1118" s="3"/>
      <c r="D1118" s="7"/>
      <c r="G1118" s="12"/>
      <c r="H1118" s="12"/>
    </row>
    <row r="1119" spans="1:8" s="11" customFormat="1" hidden="1" x14ac:dyDescent="0.25">
      <c r="A1119" s="3"/>
      <c r="D1119" s="7"/>
      <c r="G1119" s="12"/>
      <c r="H1119" s="12"/>
    </row>
    <row r="1120" spans="1:8" s="11" customFormat="1" hidden="1" x14ac:dyDescent="0.25">
      <c r="A1120" s="3"/>
      <c r="D1120" s="7"/>
      <c r="G1120" s="12"/>
      <c r="H1120" s="12"/>
    </row>
    <row r="1121" spans="1:8" s="11" customFormat="1" hidden="1" x14ac:dyDescent="0.25">
      <c r="A1121" s="3"/>
      <c r="D1121" s="7"/>
      <c r="G1121" s="12"/>
      <c r="H1121" s="12"/>
    </row>
    <row r="1122" spans="1:8" s="11" customFormat="1" hidden="1" x14ac:dyDescent="0.25">
      <c r="A1122" s="3"/>
      <c r="D1122" s="7"/>
      <c r="G1122" s="12"/>
      <c r="H1122" s="12"/>
    </row>
    <row r="1123" spans="1:8" s="11" customFormat="1" hidden="1" x14ac:dyDescent="0.25">
      <c r="A1123" s="3"/>
      <c r="D1123" s="7"/>
      <c r="G1123" s="12"/>
      <c r="H1123" s="12"/>
    </row>
    <row r="1124" spans="1:8" s="11" customFormat="1" hidden="1" x14ac:dyDescent="0.25">
      <c r="A1124" s="3"/>
      <c r="D1124" s="7"/>
      <c r="G1124" s="12"/>
      <c r="H1124" s="12"/>
    </row>
    <row r="1125" spans="1:8" s="11" customFormat="1" hidden="1" x14ac:dyDescent="0.25">
      <c r="A1125" s="3"/>
      <c r="D1125" s="7"/>
      <c r="G1125" s="12"/>
      <c r="H1125" s="12"/>
    </row>
    <row r="1126" spans="1:8" s="11" customFormat="1" hidden="1" x14ac:dyDescent="0.25">
      <c r="A1126" s="3"/>
      <c r="D1126" s="7"/>
      <c r="G1126" s="12"/>
      <c r="H1126" s="12"/>
    </row>
    <row r="1127" spans="1:8" s="11" customFormat="1" hidden="1" x14ac:dyDescent="0.25">
      <c r="A1127" s="3"/>
      <c r="D1127" s="7"/>
      <c r="G1127" s="12"/>
      <c r="H1127" s="12"/>
    </row>
    <row r="1128" spans="1:8" s="11" customFormat="1" hidden="1" x14ac:dyDescent="0.25">
      <c r="A1128" s="3"/>
      <c r="D1128" s="7"/>
      <c r="G1128" s="12"/>
      <c r="H1128" s="12"/>
    </row>
    <row r="1129" spans="1:8" s="11" customFormat="1" hidden="1" x14ac:dyDescent="0.25">
      <c r="A1129" s="3"/>
      <c r="D1129" s="7"/>
      <c r="G1129" s="12"/>
      <c r="H1129" s="12"/>
    </row>
    <row r="1130" spans="1:8" s="11" customFormat="1" hidden="1" x14ac:dyDescent="0.25">
      <c r="A1130" s="3"/>
      <c r="D1130" s="7"/>
      <c r="G1130" s="12"/>
      <c r="H1130" s="12"/>
    </row>
    <row r="1131" spans="1:8" s="11" customFormat="1" hidden="1" x14ac:dyDescent="0.25">
      <c r="A1131" s="3"/>
      <c r="D1131" s="7"/>
      <c r="G1131" s="12"/>
      <c r="H1131" s="12"/>
    </row>
    <row r="1132" spans="1:8" s="11" customFormat="1" hidden="1" x14ac:dyDescent="0.25">
      <c r="A1132" s="3"/>
      <c r="D1132" s="7"/>
      <c r="G1132" s="12"/>
      <c r="H1132" s="12"/>
    </row>
    <row r="1133" spans="1:8" s="11" customFormat="1" hidden="1" x14ac:dyDescent="0.25">
      <c r="A1133" s="3"/>
      <c r="D1133" s="7"/>
      <c r="G1133" s="12"/>
      <c r="H1133" s="12"/>
    </row>
    <row r="1134" spans="1:8" s="11" customFormat="1" hidden="1" x14ac:dyDescent="0.25">
      <c r="A1134" s="3"/>
      <c r="D1134" s="7"/>
      <c r="G1134" s="12"/>
      <c r="H1134" s="12"/>
    </row>
    <row r="1135" spans="1:8" s="11" customFormat="1" hidden="1" x14ac:dyDescent="0.25">
      <c r="A1135" s="3"/>
      <c r="D1135" s="7"/>
      <c r="G1135" s="12"/>
      <c r="H1135" s="12"/>
    </row>
    <row r="1136" spans="1:8" s="11" customFormat="1" hidden="1" x14ac:dyDescent="0.25">
      <c r="A1136" s="3"/>
      <c r="D1136" s="7"/>
      <c r="G1136" s="12"/>
      <c r="H1136" s="12"/>
    </row>
    <row r="1137" spans="1:8" s="11" customFormat="1" hidden="1" x14ac:dyDescent="0.25">
      <c r="A1137" s="3"/>
      <c r="D1137" s="7"/>
      <c r="G1137" s="12"/>
      <c r="H1137" s="12"/>
    </row>
    <row r="1138" spans="1:8" s="11" customFormat="1" hidden="1" x14ac:dyDescent="0.25">
      <c r="A1138" s="3"/>
      <c r="D1138" s="7"/>
      <c r="G1138" s="12"/>
      <c r="H1138" s="12"/>
    </row>
    <row r="1139" spans="1:8" s="11" customFormat="1" hidden="1" x14ac:dyDescent="0.25">
      <c r="A1139" s="3"/>
      <c r="D1139" s="7"/>
      <c r="G1139" s="12"/>
      <c r="H1139" s="12"/>
    </row>
    <row r="1140" spans="1:8" s="11" customFormat="1" hidden="1" x14ac:dyDescent="0.25">
      <c r="A1140" s="3"/>
      <c r="D1140" s="7"/>
      <c r="G1140" s="12"/>
      <c r="H1140" s="12"/>
    </row>
    <row r="1141" spans="1:8" s="11" customFormat="1" hidden="1" x14ac:dyDescent="0.25">
      <c r="A1141" s="3"/>
      <c r="D1141" s="7"/>
      <c r="G1141" s="12"/>
      <c r="H1141" s="12"/>
    </row>
    <row r="1142" spans="1:8" s="11" customFormat="1" hidden="1" x14ac:dyDescent="0.25">
      <c r="A1142" s="3"/>
      <c r="D1142" s="7"/>
      <c r="G1142" s="12"/>
      <c r="H1142" s="12"/>
    </row>
    <row r="1143" spans="1:8" s="11" customFormat="1" hidden="1" x14ac:dyDescent="0.25">
      <c r="A1143" s="3"/>
      <c r="D1143" s="7"/>
      <c r="G1143" s="12"/>
      <c r="H1143" s="12"/>
    </row>
    <row r="1144" spans="1:8" s="11" customFormat="1" hidden="1" x14ac:dyDescent="0.25">
      <c r="A1144" s="3"/>
      <c r="D1144" s="7"/>
      <c r="G1144" s="12"/>
      <c r="H1144" s="12"/>
    </row>
    <row r="1145" spans="1:8" s="11" customFormat="1" hidden="1" x14ac:dyDescent="0.25">
      <c r="A1145" s="3"/>
      <c r="D1145" s="7"/>
      <c r="G1145" s="12"/>
      <c r="H1145" s="12"/>
    </row>
    <row r="1146" spans="1:8" s="11" customFormat="1" hidden="1" x14ac:dyDescent="0.25">
      <c r="A1146" s="3"/>
      <c r="D1146" s="7"/>
      <c r="G1146" s="12"/>
      <c r="H1146" s="12"/>
    </row>
    <row r="1147" spans="1:8" s="11" customFormat="1" hidden="1" x14ac:dyDescent="0.25">
      <c r="A1147" s="3"/>
      <c r="D1147" s="7"/>
      <c r="G1147" s="12"/>
      <c r="H1147" s="12"/>
    </row>
    <row r="1148" spans="1:8" s="11" customFormat="1" hidden="1" x14ac:dyDescent="0.25">
      <c r="A1148" s="3"/>
      <c r="D1148" s="7"/>
      <c r="G1148" s="12"/>
      <c r="H1148" s="12"/>
    </row>
    <row r="1149" spans="1:8" s="11" customFormat="1" hidden="1" x14ac:dyDescent="0.25">
      <c r="A1149" s="3"/>
      <c r="D1149" s="7"/>
      <c r="G1149" s="12"/>
      <c r="H1149" s="12"/>
    </row>
    <row r="1150" spans="1:8" s="11" customFormat="1" hidden="1" x14ac:dyDescent="0.25">
      <c r="A1150" s="3"/>
      <c r="D1150" s="7"/>
      <c r="G1150" s="12"/>
      <c r="H1150" s="12"/>
    </row>
    <row r="1151" spans="1:8" s="11" customFormat="1" hidden="1" x14ac:dyDescent="0.25">
      <c r="A1151" s="3"/>
      <c r="D1151" s="7"/>
      <c r="G1151" s="12"/>
      <c r="H1151" s="12"/>
    </row>
    <row r="1152" spans="1:8" s="11" customFormat="1" hidden="1" x14ac:dyDescent="0.25">
      <c r="A1152" s="3"/>
      <c r="D1152" s="7"/>
      <c r="G1152" s="12"/>
      <c r="H1152" s="12"/>
    </row>
    <row r="1153" spans="1:8" s="11" customFormat="1" hidden="1" x14ac:dyDescent="0.25">
      <c r="A1153" s="3"/>
      <c r="D1153" s="7"/>
      <c r="G1153" s="12"/>
      <c r="H1153" s="12"/>
    </row>
    <row r="1154" spans="1:8" s="11" customFormat="1" hidden="1" x14ac:dyDescent="0.25">
      <c r="A1154" s="3"/>
      <c r="D1154" s="7"/>
      <c r="G1154" s="12"/>
      <c r="H1154" s="12"/>
    </row>
    <row r="1155" spans="1:8" s="11" customFormat="1" hidden="1" x14ac:dyDescent="0.25">
      <c r="A1155" s="3"/>
      <c r="D1155" s="7"/>
      <c r="G1155" s="12"/>
      <c r="H1155" s="12"/>
    </row>
    <row r="1156" spans="1:8" s="11" customFormat="1" hidden="1" x14ac:dyDescent="0.25">
      <c r="A1156" s="3"/>
      <c r="D1156" s="7"/>
      <c r="G1156" s="12"/>
      <c r="H1156" s="12"/>
    </row>
    <row r="1157" spans="1:8" s="11" customFormat="1" hidden="1" x14ac:dyDescent="0.25">
      <c r="A1157" s="3"/>
      <c r="D1157" s="7"/>
      <c r="G1157" s="12"/>
      <c r="H1157" s="12"/>
    </row>
    <row r="1158" spans="1:8" s="11" customFormat="1" hidden="1" x14ac:dyDescent="0.25">
      <c r="A1158" s="3"/>
      <c r="D1158" s="7"/>
      <c r="G1158" s="12"/>
      <c r="H1158" s="12"/>
    </row>
    <row r="1159" spans="1:8" s="11" customFormat="1" hidden="1" x14ac:dyDescent="0.25">
      <c r="A1159" s="3"/>
      <c r="D1159" s="7"/>
      <c r="G1159" s="12"/>
      <c r="H1159" s="12"/>
    </row>
    <row r="1160" spans="1:8" s="11" customFormat="1" hidden="1" x14ac:dyDescent="0.25">
      <c r="A1160" s="3"/>
      <c r="D1160" s="7"/>
      <c r="G1160" s="12"/>
      <c r="H1160" s="12"/>
    </row>
    <row r="1161" spans="1:8" s="11" customFormat="1" hidden="1" x14ac:dyDescent="0.25">
      <c r="A1161" s="3"/>
      <c r="D1161" s="7"/>
      <c r="G1161" s="12"/>
      <c r="H1161" s="12"/>
    </row>
    <row r="1162" spans="1:8" s="11" customFormat="1" hidden="1" x14ac:dyDescent="0.25">
      <c r="A1162" s="3"/>
      <c r="D1162" s="7"/>
      <c r="G1162" s="12"/>
      <c r="H1162" s="12"/>
    </row>
    <row r="1163" spans="1:8" s="11" customFormat="1" hidden="1" x14ac:dyDescent="0.25">
      <c r="A1163" s="3"/>
      <c r="D1163" s="7"/>
      <c r="G1163" s="12"/>
      <c r="H1163" s="12"/>
    </row>
    <row r="1164" spans="1:8" s="11" customFormat="1" hidden="1" x14ac:dyDescent="0.25">
      <c r="A1164" s="3"/>
      <c r="D1164" s="7"/>
      <c r="G1164" s="12"/>
      <c r="H1164" s="12"/>
    </row>
    <row r="1165" spans="1:8" s="11" customFormat="1" hidden="1" x14ac:dyDescent="0.25">
      <c r="A1165" s="3"/>
      <c r="D1165" s="7"/>
      <c r="G1165" s="12"/>
      <c r="H1165" s="12"/>
    </row>
    <row r="1166" spans="1:8" s="11" customFormat="1" hidden="1" x14ac:dyDescent="0.25">
      <c r="A1166" s="3"/>
      <c r="D1166" s="7"/>
      <c r="G1166" s="12"/>
      <c r="H1166" s="12"/>
    </row>
    <row r="1167" spans="1:8" s="11" customFormat="1" hidden="1" x14ac:dyDescent="0.25">
      <c r="A1167" s="3"/>
      <c r="D1167" s="7"/>
      <c r="G1167" s="12"/>
      <c r="H1167" s="12"/>
    </row>
    <row r="1168" spans="1:8" s="11" customFormat="1" hidden="1" x14ac:dyDescent="0.25">
      <c r="A1168" s="3"/>
      <c r="D1168" s="7"/>
      <c r="G1168" s="12"/>
      <c r="H1168" s="12"/>
    </row>
    <row r="1169" spans="1:8" s="11" customFormat="1" hidden="1" x14ac:dyDescent="0.25">
      <c r="A1169" s="3"/>
      <c r="D1169" s="7"/>
      <c r="G1169" s="12"/>
      <c r="H1169" s="12"/>
    </row>
    <row r="1170" spans="1:8" s="11" customFormat="1" hidden="1" x14ac:dyDescent="0.25">
      <c r="A1170" s="3"/>
      <c r="D1170" s="7"/>
      <c r="G1170" s="12"/>
      <c r="H1170" s="12"/>
    </row>
    <row r="1171" spans="1:8" s="11" customFormat="1" hidden="1" x14ac:dyDescent="0.25">
      <c r="A1171" s="3"/>
      <c r="D1171" s="7"/>
      <c r="G1171" s="12"/>
      <c r="H1171" s="12"/>
    </row>
    <row r="1172" spans="1:8" s="11" customFormat="1" hidden="1" x14ac:dyDescent="0.25">
      <c r="A1172" s="3"/>
      <c r="D1172" s="7"/>
      <c r="G1172" s="12"/>
      <c r="H1172" s="12"/>
    </row>
    <row r="1173" spans="1:8" s="11" customFormat="1" hidden="1" x14ac:dyDescent="0.25">
      <c r="A1173" s="3"/>
      <c r="D1173" s="7"/>
      <c r="G1173" s="12"/>
      <c r="H1173" s="12"/>
    </row>
    <row r="1174" spans="1:8" s="11" customFormat="1" hidden="1" x14ac:dyDescent="0.25">
      <c r="A1174" s="3"/>
      <c r="D1174" s="7"/>
      <c r="G1174" s="12"/>
      <c r="H1174" s="12"/>
    </row>
    <row r="1175" spans="1:8" s="11" customFormat="1" hidden="1" x14ac:dyDescent="0.25">
      <c r="A1175" s="3"/>
      <c r="D1175" s="7"/>
      <c r="G1175" s="12"/>
      <c r="H1175" s="12"/>
    </row>
    <row r="1176" spans="1:8" s="11" customFormat="1" hidden="1" x14ac:dyDescent="0.25">
      <c r="A1176" s="3"/>
      <c r="D1176" s="7"/>
      <c r="G1176" s="12"/>
      <c r="H1176" s="12"/>
    </row>
    <row r="1177" spans="1:8" s="11" customFormat="1" hidden="1" x14ac:dyDescent="0.25">
      <c r="A1177" s="3"/>
      <c r="D1177" s="7"/>
      <c r="G1177" s="12"/>
      <c r="H1177" s="12"/>
    </row>
    <row r="1178" spans="1:8" s="11" customFormat="1" hidden="1" x14ac:dyDescent="0.25">
      <c r="A1178" s="3"/>
      <c r="D1178" s="7"/>
      <c r="G1178" s="12"/>
      <c r="H1178" s="12"/>
    </row>
    <row r="1179" spans="1:8" s="11" customFormat="1" hidden="1" x14ac:dyDescent="0.25">
      <c r="A1179" s="3"/>
      <c r="D1179" s="7"/>
      <c r="G1179" s="12"/>
      <c r="H1179" s="12"/>
    </row>
    <row r="1180" spans="1:8" s="11" customFormat="1" hidden="1" x14ac:dyDescent="0.25">
      <c r="A1180" s="3"/>
      <c r="D1180" s="7"/>
      <c r="G1180" s="12"/>
      <c r="H1180" s="12"/>
    </row>
    <row r="1181" spans="1:8" s="11" customFormat="1" hidden="1" x14ac:dyDescent="0.25">
      <c r="A1181" s="3"/>
      <c r="D1181" s="7"/>
      <c r="G1181" s="12"/>
      <c r="H1181" s="12"/>
    </row>
    <row r="1182" spans="1:8" s="11" customFormat="1" hidden="1" x14ac:dyDescent="0.25">
      <c r="A1182" s="3"/>
      <c r="D1182" s="7"/>
      <c r="G1182" s="12"/>
      <c r="H1182" s="12"/>
    </row>
    <row r="1183" spans="1:8" s="11" customFormat="1" hidden="1" x14ac:dyDescent="0.25">
      <c r="A1183" s="3"/>
      <c r="D1183" s="7"/>
      <c r="G1183" s="12"/>
      <c r="H1183" s="12"/>
    </row>
    <row r="1184" spans="1:8" s="11" customFormat="1" hidden="1" x14ac:dyDescent="0.25">
      <c r="A1184" s="3"/>
      <c r="D1184" s="7"/>
      <c r="G1184" s="12"/>
      <c r="H1184" s="12"/>
    </row>
    <row r="1185" spans="1:8" s="11" customFormat="1" hidden="1" x14ac:dyDescent="0.25">
      <c r="A1185" s="3"/>
      <c r="D1185" s="7"/>
      <c r="G1185" s="12"/>
      <c r="H1185" s="12"/>
    </row>
    <row r="1186" spans="1:8" s="11" customFormat="1" hidden="1" x14ac:dyDescent="0.25">
      <c r="A1186" s="3"/>
      <c r="D1186" s="7"/>
      <c r="G1186" s="12"/>
      <c r="H1186" s="12"/>
    </row>
    <row r="1187" spans="1:8" s="11" customFormat="1" hidden="1" x14ac:dyDescent="0.25">
      <c r="A1187" s="3"/>
      <c r="D1187" s="7"/>
      <c r="G1187" s="12"/>
      <c r="H1187" s="12"/>
    </row>
    <row r="1188" spans="1:8" s="11" customFormat="1" hidden="1" x14ac:dyDescent="0.25">
      <c r="A1188" s="3"/>
      <c r="D1188" s="7"/>
      <c r="G1188" s="12"/>
      <c r="H1188" s="12"/>
    </row>
    <row r="1189" spans="1:8" s="11" customFormat="1" hidden="1" x14ac:dyDescent="0.25">
      <c r="A1189" s="3"/>
      <c r="D1189" s="7"/>
      <c r="G1189" s="12"/>
      <c r="H1189" s="12"/>
    </row>
    <row r="1190" spans="1:8" s="11" customFormat="1" hidden="1" x14ac:dyDescent="0.25">
      <c r="A1190" s="3"/>
      <c r="D1190" s="7"/>
      <c r="G1190" s="12"/>
      <c r="H1190" s="12"/>
    </row>
    <row r="1191" spans="1:8" s="11" customFormat="1" hidden="1" x14ac:dyDescent="0.25">
      <c r="A1191" s="3"/>
      <c r="D1191" s="7"/>
      <c r="G1191" s="12"/>
      <c r="H1191" s="12"/>
    </row>
    <row r="1192" spans="1:8" s="11" customFormat="1" hidden="1" x14ac:dyDescent="0.25">
      <c r="A1192" s="3"/>
      <c r="D1192" s="7"/>
      <c r="G1192" s="12"/>
      <c r="H1192" s="12"/>
    </row>
    <row r="1193" spans="1:8" s="11" customFormat="1" hidden="1" x14ac:dyDescent="0.25">
      <c r="A1193" s="3"/>
      <c r="D1193" s="7"/>
      <c r="G1193" s="12"/>
      <c r="H1193" s="12"/>
    </row>
    <row r="1194" spans="1:8" s="11" customFormat="1" hidden="1" x14ac:dyDescent="0.25">
      <c r="A1194" s="3"/>
      <c r="D1194" s="7"/>
      <c r="G1194" s="12"/>
      <c r="H1194" s="12"/>
    </row>
    <row r="1195" spans="1:8" s="11" customFormat="1" hidden="1" x14ac:dyDescent="0.25">
      <c r="A1195" s="3"/>
      <c r="D1195" s="7"/>
      <c r="G1195" s="12"/>
      <c r="H1195" s="12"/>
    </row>
    <row r="1196" spans="1:8" s="11" customFormat="1" hidden="1" x14ac:dyDescent="0.25">
      <c r="A1196" s="3"/>
      <c r="D1196" s="7"/>
      <c r="G1196" s="12"/>
      <c r="H1196" s="12"/>
    </row>
    <row r="1197" spans="1:8" s="11" customFormat="1" hidden="1" x14ac:dyDescent="0.25">
      <c r="A1197" s="3"/>
      <c r="D1197" s="7"/>
      <c r="G1197" s="12"/>
      <c r="H1197" s="12"/>
    </row>
    <row r="1198" spans="1:8" s="11" customFormat="1" hidden="1" x14ac:dyDescent="0.25">
      <c r="A1198" s="3"/>
      <c r="D1198" s="7"/>
      <c r="G1198" s="12"/>
      <c r="H1198" s="12"/>
    </row>
    <row r="1199" spans="1:8" s="11" customFormat="1" hidden="1" x14ac:dyDescent="0.25">
      <c r="A1199" s="3"/>
      <c r="D1199" s="7"/>
      <c r="G1199" s="12"/>
      <c r="H1199" s="12"/>
    </row>
    <row r="1200" spans="1:8" s="11" customFormat="1" hidden="1" x14ac:dyDescent="0.25">
      <c r="A1200" s="3"/>
      <c r="D1200" s="7"/>
      <c r="G1200" s="12"/>
      <c r="H1200" s="12"/>
    </row>
    <row r="1201" spans="1:8" s="11" customFormat="1" hidden="1" x14ac:dyDescent="0.25">
      <c r="A1201" s="3"/>
      <c r="D1201" s="7"/>
      <c r="G1201" s="12"/>
      <c r="H1201" s="12"/>
    </row>
    <row r="1202" spans="1:8" s="11" customFormat="1" hidden="1" x14ac:dyDescent="0.25">
      <c r="A1202" s="3"/>
      <c r="D1202" s="7"/>
      <c r="G1202" s="12"/>
      <c r="H1202" s="12"/>
    </row>
    <row r="1203" spans="1:8" s="11" customFormat="1" hidden="1" x14ac:dyDescent="0.25">
      <c r="A1203" s="3"/>
      <c r="D1203" s="7"/>
      <c r="G1203" s="12"/>
      <c r="H1203" s="12"/>
    </row>
    <row r="1204" spans="1:8" s="11" customFormat="1" hidden="1" x14ac:dyDescent="0.25">
      <c r="A1204" s="3"/>
      <c r="D1204" s="7"/>
      <c r="G1204" s="12"/>
      <c r="H1204" s="12"/>
    </row>
    <row r="1205" spans="1:8" s="11" customFormat="1" hidden="1" x14ac:dyDescent="0.25">
      <c r="A1205" s="3"/>
      <c r="D1205" s="7"/>
      <c r="G1205" s="12"/>
      <c r="H1205" s="12"/>
    </row>
    <row r="1206" spans="1:8" s="11" customFormat="1" hidden="1" x14ac:dyDescent="0.25">
      <c r="A1206" s="3"/>
      <c r="D1206" s="7"/>
      <c r="G1206" s="12"/>
      <c r="H1206" s="12"/>
    </row>
    <row r="1207" spans="1:8" s="11" customFormat="1" hidden="1" x14ac:dyDescent="0.25">
      <c r="A1207" s="3"/>
      <c r="D1207" s="7"/>
      <c r="G1207" s="12"/>
      <c r="H1207" s="12"/>
    </row>
    <row r="1208" spans="1:8" s="11" customFormat="1" hidden="1" x14ac:dyDescent="0.25">
      <c r="A1208" s="3"/>
      <c r="D1208" s="7"/>
      <c r="G1208" s="12"/>
      <c r="H1208" s="12"/>
    </row>
    <row r="1209" spans="1:8" s="11" customFormat="1" hidden="1" x14ac:dyDescent="0.25">
      <c r="A1209" s="3"/>
      <c r="D1209" s="7"/>
      <c r="G1209" s="12"/>
      <c r="H1209" s="12"/>
    </row>
    <row r="1210" spans="1:8" s="11" customFormat="1" hidden="1" x14ac:dyDescent="0.25">
      <c r="A1210" s="3"/>
      <c r="D1210" s="7"/>
      <c r="G1210" s="12"/>
      <c r="H1210" s="12"/>
    </row>
    <row r="1211" spans="1:8" s="11" customFormat="1" hidden="1" x14ac:dyDescent="0.25">
      <c r="A1211" s="3"/>
      <c r="D1211" s="7"/>
      <c r="G1211" s="12"/>
      <c r="H1211" s="12"/>
    </row>
    <row r="1212" spans="1:8" s="11" customFormat="1" hidden="1" x14ac:dyDescent="0.25">
      <c r="A1212" s="3"/>
      <c r="D1212" s="7"/>
      <c r="G1212" s="12"/>
      <c r="H1212" s="12"/>
    </row>
    <row r="1213" spans="1:8" s="11" customFormat="1" hidden="1" x14ac:dyDescent="0.25">
      <c r="A1213" s="3"/>
      <c r="D1213" s="7"/>
      <c r="G1213" s="12"/>
      <c r="H1213" s="12"/>
    </row>
    <row r="1214" spans="1:8" s="11" customFormat="1" hidden="1" x14ac:dyDescent="0.25">
      <c r="A1214" s="3"/>
      <c r="D1214" s="7"/>
      <c r="G1214" s="12"/>
      <c r="H1214" s="12"/>
    </row>
    <row r="1215" spans="1:8" s="11" customFormat="1" hidden="1" x14ac:dyDescent="0.25">
      <c r="A1215" s="3"/>
      <c r="D1215" s="7"/>
      <c r="G1215" s="12"/>
      <c r="H1215" s="12"/>
    </row>
    <row r="1216" spans="1:8" s="11" customFormat="1" hidden="1" x14ac:dyDescent="0.25">
      <c r="A1216" s="3"/>
      <c r="D1216" s="7"/>
      <c r="G1216" s="12"/>
      <c r="H1216" s="12"/>
    </row>
    <row r="1217" spans="1:8" s="11" customFormat="1" hidden="1" x14ac:dyDescent="0.25">
      <c r="A1217" s="3"/>
      <c r="D1217" s="7"/>
      <c r="G1217" s="12"/>
      <c r="H1217" s="12"/>
    </row>
    <row r="1218" spans="1:8" s="11" customFormat="1" hidden="1" x14ac:dyDescent="0.25">
      <c r="A1218" s="3"/>
      <c r="D1218" s="7"/>
      <c r="G1218" s="12"/>
      <c r="H1218" s="12"/>
    </row>
    <row r="1219" spans="1:8" s="11" customFormat="1" hidden="1" x14ac:dyDescent="0.25">
      <c r="A1219" s="3"/>
      <c r="D1219" s="7"/>
      <c r="G1219" s="12"/>
      <c r="H1219" s="12"/>
    </row>
    <row r="1220" spans="1:8" s="11" customFormat="1" hidden="1" x14ac:dyDescent="0.25">
      <c r="A1220" s="3"/>
      <c r="D1220" s="7"/>
      <c r="G1220" s="12"/>
      <c r="H1220" s="12"/>
    </row>
    <row r="1221" spans="1:8" s="11" customFormat="1" hidden="1" x14ac:dyDescent="0.25">
      <c r="A1221" s="3"/>
      <c r="D1221" s="7"/>
      <c r="G1221" s="12"/>
      <c r="H1221" s="12"/>
    </row>
    <row r="1222" spans="1:8" s="11" customFormat="1" hidden="1" x14ac:dyDescent="0.25">
      <c r="A1222" s="3"/>
      <c r="D1222" s="7"/>
      <c r="G1222" s="12"/>
      <c r="H1222" s="12"/>
    </row>
    <row r="1223" spans="1:8" s="11" customFormat="1" hidden="1" x14ac:dyDescent="0.25">
      <c r="A1223" s="3"/>
      <c r="D1223" s="7"/>
      <c r="G1223" s="12"/>
      <c r="H1223" s="12"/>
    </row>
    <row r="1224" spans="1:8" s="11" customFormat="1" hidden="1" x14ac:dyDescent="0.25">
      <c r="A1224" s="3"/>
      <c r="D1224" s="7"/>
      <c r="G1224" s="12"/>
      <c r="H1224" s="12"/>
    </row>
    <row r="1225" spans="1:8" s="11" customFormat="1" hidden="1" x14ac:dyDescent="0.25">
      <c r="A1225" s="3"/>
      <c r="D1225" s="7"/>
      <c r="G1225" s="12"/>
      <c r="H1225" s="12"/>
    </row>
    <row r="1226" spans="1:8" s="11" customFormat="1" hidden="1" x14ac:dyDescent="0.25">
      <c r="A1226" s="3"/>
      <c r="D1226" s="7"/>
      <c r="G1226" s="12"/>
      <c r="H1226" s="12"/>
    </row>
    <row r="1227" spans="1:8" s="11" customFormat="1" hidden="1" x14ac:dyDescent="0.25">
      <c r="A1227" s="3"/>
      <c r="D1227" s="7"/>
      <c r="G1227" s="12"/>
      <c r="H1227" s="12"/>
    </row>
    <row r="1228" spans="1:8" s="11" customFormat="1" hidden="1" x14ac:dyDescent="0.25">
      <c r="A1228" s="3"/>
      <c r="D1228" s="7"/>
      <c r="G1228" s="12"/>
      <c r="H1228" s="12"/>
    </row>
    <row r="1229" spans="1:8" s="11" customFormat="1" hidden="1" x14ac:dyDescent="0.25">
      <c r="A1229" s="3"/>
      <c r="D1229" s="7"/>
      <c r="G1229" s="12"/>
      <c r="H1229" s="12"/>
    </row>
    <row r="1230" spans="1:8" s="11" customFormat="1" hidden="1" x14ac:dyDescent="0.25">
      <c r="A1230" s="3"/>
      <c r="D1230" s="7"/>
      <c r="G1230" s="12"/>
      <c r="H1230" s="12"/>
    </row>
    <row r="1231" spans="1:8" s="11" customFormat="1" hidden="1" x14ac:dyDescent="0.25">
      <c r="A1231" s="3"/>
      <c r="D1231" s="7"/>
      <c r="G1231" s="12"/>
      <c r="H1231" s="12"/>
    </row>
    <row r="1232" spans="1:8" s="11" customFormat="1" hidden="1" x14ac:dyDescent="0.25">
      <c r="A1232" s="3"/>
      <c r="D1232" s="7"/>
      <c r="G1232" s="12"/>
      <c r="H1232" s="12"/>
    </row>
    <row r="1233" spans="1:8" s="11" customFormat="1" hidden="1" x14ac:dyDescent="0.25">
      <c r="A1233" s="3"/>
      <c r="D1233" s="7"/>
      <c r="G1233" s="12"/>
      <c r="H1233" s="12"/>
    </row>
    <row r="1234" spans="1:8" s="11" customFormat="1" hidden="1" x14ac:dyDescent="0.25">
      <c r="A1234" s="3"/>
      <c r="D1234" s="7"/>
      <c r="G1234" s="12"/>
      <c r="H1234" s="12"/>
    </row>
    <row r="1235" spans="1:8" s="11" customFormat="1" hidden="1" x14ac:dyDescent="0.25">
      <c r="A1235" s="3"/>
      <c r="D1235" s="7"/>
      <c r="G1235" s="12"/>
      <c r="H1235" s="12"/>
    </row>
    <row r="1236" spans="1:8" s="11" customFormat="1" hidden="1" x14ac:dyDescent="0.25">
      <c r="A1236" s="3"/>
      <c r="D1236" s="7"/>
      <c r="G1236" s="12"/>
      <c r="H1236" s="12"/>
    </row>
    <row r="1237" spans="1:8" s="11" customFormat="1" hidden="1" x14ac:dyDescent="0.25">
      <c r="A1237" s="3"/>
      <c r="D1237" s="7"/>
      <c r="G1237" s="12"/>
      <c r="H1237" s="12"/>
    </row>
    <row r="1238" spans="1:8" s="11" customFormat="1" hidden="1" x14ac:dyDescent="0.25">
      <c r="A1238" s="3"/>
      <c r="D1238" s="7"/>
      <c r="G1238" s="12"/>
      <c r="H1238" s="12"/>
    </row>
    <row r="1239" spans="1:8" s="11" customFormat="1" hidden="1" x14ac:dyDescent="0.25">
      <c r="A1239" s="3"/>
      <c r="D1239" s="7"/>
      <c r="G1239" s="12"/>
      <c r="H1239" s="12"/>
    </row>
    <row r="1240" spans="1:8" s="11" customFormat="1" hidden="1" x14ac:dyDescent="0.25">
      <c r="A1240" s="3"/>
      <c r="D1240" s="7"/>
      <c r="G1240" s="12"/>
      <c r="H1240" s="12"/>
    </row>
    <row r="1241" spans="1:8" s="11" customFormat="1" hidden="1" x14ac:dyDescent="0.25">
      <c r="A1241" s="3"/>
      <c r="D1241" s="7"/>
      <c r="G1241" s="12"/>
      <c r="H1241" s="12"/>
    </row>
    <row r="1242" spans="1:8" s="11" customFormat="1" hidden="1" x14ac:dyDescent="0.25">
      <c r="A1242" s="3"/>
      <c r="D1242" s="7"/>
      <c r="G1242" s="12"/>
      <c r="H1242" s="12"/>
    </row>
    <row r="1243" spans="1:8" s="11" customFormat="1" hidden="1" x14ac:dyDescent="0.25">
      <c r="A1243" s="3"/>
      <c r="D1243" s="7"/>
      <c r="G1243" s="12"/>
      <c r="H1243" s="12"/>
    </row>
    <row r="1244" spans="1:8" s="11" customFormat="1" hidden="1" x14ac:dyDescent="0.25">
      <c r="A1244" s="3"/>
      <c r="D1244" s="7"/>
      <c r="G1244" s="12"/>
      <c r="H1244" s="12"/>
    </row>
    <row r="1245" spans="1:8" s="11" customFormat="1" hidden="1" x14ac:dyDescent="0.25">
      <c r="A1245" s="3"/>
      <c r="D1245" s="7"/>
      <c r="G1245" s="12"/>
      <c r="H1245" s="12"/>
    </row>
    <row r="1246" spans="1:8" s="11" customFormat="1" hidden="1" x14ac:dyDescent="0.25">
      <c r="A1246" s="3"/>
      <c r="D1246" s="7"/>
      <c r="G1246" s="12"/>
      <c r="H1246" s="12"/>
    </row>
    <row r="1247" spans="1:8" s="11" customFormat="1" hidden="1" x14ac:dyDescent="0.25">
      <c r="A1247" s="3"/>
      <c r="D1247" s="7"/>
      <c r="G1247" s="12"/>
      <c r="H1247" s="12"/>
    </row>
    <row r="1248" spans="1:8" s="11" customFormat="1" hidden="1" x14ac:dyDescent="0.25">
      <c r="A1248" s="3"/>
      <c r="D1248" s="7"/>
      <c r="G1248" s="12"/>
      <c r="H1248" s="12"/>
    </row>
    <row r="1249" spans="1:8" s="11" customFormat="1" hidden="1" x14ac:dyDescent="0.25">
      <c r="A1249" s="3"/>
      <c r="D1249" s="7"/>
      <c r="G1249" s="12"/>
      <c r="H1249" s="12"/>
    </row>
    <row r="1250" spans="1:8" s="11" customFormat="1" hidden="1" x14ac:dyDescent="0.25">
      <c r="A1250" s="3"/>
      <c r="D1250" s="7"/>
      <c r="G1250" s="12"/>
      <c r="H1250" s="12"/>
    </row>
    <row r="1251" spans="1:8" s="11" customFormat="1" hidden="1" x14ac:dyDescent="0.25">
      <c r="A1251" s="3"/>
      <c r="D1251" s="7"/>
      <c r="G1251" s="12"/>
      <c r="H1251" s="12"/>
    </row>
    <row r="1252" spans="1:8" s="11" customFormat="1" hidden="1" x14ac:dyDescent="0.25">
      <c r="A1252" s="3"/>
      <c r="D1252" s="7"/>
      <c r="G1252" s="12"/>
      <c r="H1252" s="12"/>
    </row>
    <row r="1253" spans="1:8" s="11" customFormat="1" hidden="1" x14ac:dyDescent="0.25">
      <c r="A1253" s="3"/>
      <c r="D1253" s="7"/>
      <c r="G1253" s="12"/>
      <c r="H1253" s="12"/>
    </row>
    <row r="1254" spans="1:8" s="11" customFormat="1" hidden="1" x14ac:dyDescent="0.25">
      <c r="A1254" s="3"/>
      <c r="D1254" s="7"/>
      <c r="G1254" s="12"/>
      <c r="H1254" s="12"/>
    </row>
    <row r="1255" spans="1:8" s="11" customFormat="1" hidden="1" x14ac:dyDescent="0.25">
      <c r="A1255" s="3"/>
      <c r="D1255" s="7"/>
      <c r="G1255" s="12"/>
      <c r="H1255" s="12"/>
    </row>
    <row r="1256" spans="1:8" s="11" customFormat="1" hidden="1" x14ac:dyDescent="0.25">
      <c r="A1256" s="3"/>
      <c r="D1256" s="7"/>
      <c r="G1256" s="12"/>
      <c r="H1256" s="12"/>
    </row>
    <row r="1257" spans="1:8" s="11" customFormat="1" hidden="1" x14ac:dyDescent="0.25">
      <c r="A1257" s="3"/>
      <c r="D1257" s="7"/>
      <c r="G1257" s="12"/>
      <c r="H1257" s="12"/>
    </row>
    <row r="1258" spans="1:8" s="11" customFormat="1" hidden="1" x14ac:dyDescent="0.25">
      <c r="A1258" s="3"/>
      <c r="D1258" s="7"/>
      <c r="G1258" s="12"/>
      <c r="H1258" s="12"/>
    </row>
    <row r="1259" spans="1:8" s="11" customFormat="1" hidden="1" x14ac:dyDescent="0.25">
      <c r="A1259" s="3"/>
      <c r="D1259" s="7"/>
      <c r="G1259" s="12"/>
      <c r="H1259" s="12"/>
    </row>
    <row r="1260" spans="1:8" s="11" customFormat="1" hidden="1" x14ac:dyDescent="0.25">
      <c r="A1260" s="3"/>
      <c r="D1260" s="7"/>
      <c r="G1260" s="12"/>
      <c r="H1260" s="12"/>
    </row>
    <row r="1261" spans="1:8" s="11" customFormat="1" hidden="1" x14ac:dyDescent="0.25">
      <c r="A1261" s="3"/>
      <c r="D1261" s="7"/>
      <c r="G1261" s="12"/>
      <c r="H1261" s="12"/>
    </row>
    <row r="1262" spans="1:8" s="11" customFormat="1" hidden="1" x14ac:dyDescent="0.25">
      <c r="A1262" s="3"/>
      <c r="D1262" s="7"/>
      <c r="G1262" s="12"/>
      <c r="H1262" s="12"/>
    </row>
    <row r="1263" spans="1:8" s="11" customFormat="1" hidden="1" x14ac:dyDescent="0.25">
      <c r="A1263" s="3"/>
      <c r="D1263" s="7"/>
      <c r="G1263" s="12"/>
      <c r="H1263" s="12"/>
    </row>
    <row r="1264" spans="1:8" s="11" customFormat="1" hidden="1" x14ac:dyDescent="0.25">
      <c r="A1264" s="3"/>
      <c r="D1264" s="7"/>
      <c r="G1264" s="12"/>
      <c r="H1264" s="12"/>
    </row>
    <row r="1265" spans="1:8" s="11" customFormat="1" hidden="1" x14ac:dyDescent="0.25">
      <c r="A1265" s="3"/>
      <c r="D1265" s="7"/>
      <c r="G1265" s="12"/>
      <c r="H1265" s="12"/>
    </row>
    <row r="1266" spans="1:8" s="11" customFormat="1" hidden="1" x14ac:dyDescent="0.25">
      <c r="A1266" s="3"/>
      <c r="D1266" s="7"/>
      <c r="G1266" s="12"/>
      <c r="H1266" s="12"/>
    </row>
    <row r="1267" spans="1:8" s="11" customFormat="1" hidden="1" x14ac:dyDescent="0.25">
      <c r="A1267" s="3"/>
      <c r="D1267" s="7"/>
      <c r="G1267" s="12"/>
      <c r="H1267" s="12"/>
    </row>
    <row r="1268" spans="1:8" s="11" customFormat="1" hidden="1" x14ac:dyDescent="0.25">
      <c r="A1268" s="3"/>
      <c r="D1268" s="7"/>
      <c r="G1268" s="12"/>
      <c r="H1268" s="12"/>
    </row>
    <row r="1269" spans="1:8" s="11" customFormat="1" hidden="1" x14ac:dyDescent="0.25">
      <c r="A1269" s="3"/>
      <c r="D1269" s="7"/>
      <c r="G1269" s="12"/>
      <c r="H1269" s="12"/>
    </row>
    <row r="1270" spans="1:8" s="11" customFormat="1" hidden="1" x14ac:dyDescent="0.25">
      <c r="A1270" s="3"/>
      <c r="D1270" s="7"/>
      <c r="G1270" s="12"/>
      <c r="H1270" s="12"/>
    </row>
    <row r="1271" spans="1:8" s="11" customFormat="1" hidden="1" x14ac:dyDescent="0.25">
      <c r="A1271" s="3"/>
      <c r="D1271" s="7"/>
      <c r="G1271" s="12"/>
      <c r="H1271" s="12"/>
    </row>
    <row r="1272" spans="1:8" s="11" customFormat="1" hidden="1" x14ac:dyDescent="0.25">
      <c r="A1272" s="3"/>
      <c r="D1272" s="7"/>
      <c r="G1272" s="12"/>
      <c r="H1272" s="12"/>
    </row>
    <row r="1273" spans="1:8" s="11" customFormat="1" hidden="1" x14ac:dyDescent="0.25">
      <c r="A1273" s="3"/>
      <c r="D1273" s="7"/>
      <c r="G1273" s="12"/>
      <c r="H1273" s="12"/>
    </row>
    <row r="1274" spans="1:8" s="11" customFormat="1" hidden="1" x14ac:dyDescent="0.25">
      <c r="A1274" s="3"/>
      <c r="D1274" s="7"/>
      <c r="G1274" s="12"/>
      <c r="H1274" s="12"/>
    </row>
    <row r="1275" spans="1:8" s="11" customFormat="1" hidden="1" x14ac:dyDescent="0.25">
      <c r="A1275" s="3"/>
      <c r="D1275" s="7"/>
      <c r="G1275" s="12"/>
      <c r="H1275" s="12"/>
    </row>
    <row r="1276" spans="1:8" s="11" customFormat="1" hidden="1" x14ac:dyDescent="0.25">
      <c r="A1276" s="3"/>
      <c r="D1276" s="7"/>
      <c r="G1276" s="12"/>
      <c r="H1276" s="12"/>
    </row>
    <row r="1277" spans="1:8" s="11" customFormat="1" hidden="1" x14ac:dyDescent="0.25">
      <c r="A1277" s="3"/>
      <c r="D1277" s="7"/>
      <c r="G1277" s="12"/>
      <c r="H1277" s="12"/>
    </row>
    <row r="1278" spans="1:8" s="11" customFormat="1" hidden="1" x14ac:dyDescent="0.25">
      <c r="A1278" s="3"/>
      <c r="D1278" s="7"/>
      <c r="G1278" s="12"/>
      <c r="H1278" s="12"/>
    </row>
    <row r="1279" spans="1:8" s="11" customFormat="1" hidden="1" x14ac:dyDescent="0.25">
      <c r="A1279" s="3"/>
      <c r="D1279" s="7"/>
      <c r="G1279" s="12"/>
      <c r="H1279" s="12"/>
    </row>
    <row r="1280" spans="1:8" s="11" customFormat="1" hidden="1" x14ac:dyDescent="0.25">
      <c r="A1280" s="3"/>
      <c r="D1280" s="7"/>
      <c r="G1280" s="12"/>
      <c r="H1280" s="12"/>
    </row>
    <row r="1281" spans="1:8" s="11" customFormat="1" hidden="1" x14ac:dyDescent="0.25">
      <c r="A1281" s="3"/>
      <c r="D1281" s="7"/>
      <c r="G1281" s="12"/>
      <c r="H1281" s="12"/>
    </row>
    <row r="1282" spans="1:8" s="11" customFormat="1" hidden="1" x14ac:dyDescent="0.25">
      <c r="A1282" s="3"/>
      <c r="D1282" s="7"/>
      <c r="G1282" s="12"/>
      <c r="H1282" s="12"/>
    </row>
    <row r="1283" spans="1:8" s="11" customFormat="1" hidden="1" x14ac:dyDescent="0.25">
      <c r="A1283" s="3"/>
      <c r="D1283" s="7"/>
      <c r="G1283" s="12"/>
      <c r="H1283" s="12"/>
    </row>
    <row r="1284" spans="1:8" s="11" customFormat="1" hidden="1" x14ac:dyDescent="0.25">
      <c r="A1284" s="3"/>
      <c r="D1284" s="7"/>
      <c r="G1284" s="12"/>
      <c r="H1284" s="12"/>
    </row>
    <row r="1285" spans="1:8" s="11" customFormat="1" hidden="1" x14ac:dyDescent="0.25">
      <c r="A1285" s="3"/>
      <c r="D1285" s="7"/>
      <c r="G1285" s="12"/>
      <c r="H1285" s="12"/>
    </row>
    <row r="1286" spans="1:8" s="11" customFormat="1" hidden="1" x14ac:dyDescent="0.25">
      <c r="A1286" s="3"/>
      <c r="D1286" s="7"/>
      <c r="G1286" s="12"/>
      <c r="H1286" s="12"/>
    </row>
    <row r="1287" spans="1:8" s="11" customFormat="1" hidden="1" x14ac:dyDescent="0.25">
      <c r="A1287" s="3"/>
      <c r="D1287" s="7"/>
      <c r="G1287" s="12"/>
      <c r="H1287" s="12"/>
    </row>
    <row r="1288" spans="1:8" s="11" customFormat="1" hidden="1" x14ac:dyDescent="0.25">
      <c r="A1288" s="3"/>
      <c r="D1288" s="7"/>
      <c r="G1288" s="12"/>
      <c r="H1288" s="12"/>
    </row>
    <row r="1289" spans="1:8" s="11" customFormat="1" hidden="1" x14ac:dyDescent="0.25">
      <c r="A1289" s="3"/>
      <c r="D1289" s="7"/>
      <c r="G1289" s="12"/>
      <c r="H1289" s="12"/>
    </row>
    <row r="1290" spans="1:8" s="11" customFormat="1" hidden="1" x14ac:dyDescent="0.25">
      <c r="A1290" s="3"/>
      <c r="D1290" s="7"/>
      <c r="G1290" s="12"/>
      <c r="H1290" s="12"/>
    </row>
    <row r="1291" spans="1:8" s="11" customFormat="1" hidden="1" x14ac:dyDescent="0.25">
      <c r="A1291" s="3"/>
      <c r="D1291" s="7"/>
      <c r="G1291" s="12"/>
      <c r="H1291" s="12"/>
    </row>
    <row r="1292" spans="1:8" s="11" customFormat="1" hidden="1" x14ac:dyDescent="0.25">
      <c r="A1292" s="3"/>
      <c r="D1292" s="7"/>
      <c r="G1292" s="12"/>
      <c r="H1292" s="12"/>
    </row>
    <row r="1293" spans="1:8" s="11" customFormat="1" hidden="1" x14ac:dyDescent="0.25">
      <c r="A1293" s="3"/>
      <c r="D1293" s="7"/>
      <c r="G1293" s="12"/>
      <c r="H1293" s="12"/>
    </row>
    <row r="1294" spans="1:8" s="11" customFormat="1" hidden="1" x14ac:dyDescent="0.25">
      <c r="A1294" s="3"/>
      <c r="D1294" s="7"/>
      <c r="G1294" s="12"/>
      <c r="H1294" s="12"/>
    </row>
    <row r="1295" spans="1:8" s="11" customFormat="1" hidden="1" x14ac:dyDescent="0.25">
      <c r="A1295" s="3"/>
      <c r="D1295" s="7"/>
      <c r="G1295" s="12"/>
      <c r="H1295" s="12"/>
    </row>
    <row r="1296" spans="1:8" s="11" customFormat="1" hidden="1" x14ac:dyDescent="0.25">
      <c r="A1296" s="3"/>
      <c r="D1296" s="7"/>
      <c r="G1296" s="12"/>
      <c r="H1296" s="12"/>
    </row>
    <row r="1297" spans="1:8" s="11" customFormat="1" hidden="1" x14ac:dyDescent="0.25">
      <c r="A1297" s="3"/>
      <c r="D1297" s="7"/>
      <c r="G1297" s="12"/>
      <c r="H1297" s="12"/>
    </row>
    <row r="1298" spans="1:8" s="11" customFormat="1" hidden="1" x14ac:dyDescent="0.25">
      <c r="A1298" s="3"/>
      <c r="D1298" s="7"/>
      <c r="G1298" s="12"/>
      <c r="H1298" s="12"/>
    </row>
    <row r="1299" spans="1:8" s="11" customFormat="1" hidden="1" x14ac:dyDescent="0.25">
      <c r="A1299" s="3"/>
      <c r="D1299" s="7"/>
      <c r="G1299" s="12"/>
      <c r="H1299" s="12"/>
    </row>
    <row r="1300" spans="1:8" s="11" customFormat="1" hidden="1" x14ac:dyDescent="0.25">
      <c r="A1300" s="3"/>
      <c r="D1300" s="7"/>
      <c r="G1300" s="12"/>
      <c r="H1300" s="12"/>
    </row>
    <row r="1301" spans="1:8" s="11" customFormat="1" hidden="1" x14ac:dyDescent="0.25">
      <c r="A1301" s="3"/>
      <c r="D1301" s="7"/>
      <c r="G1301" s="12"/>
      <c r="H1301" s="12"/>
    </row>
    <row r="1302" spans="1:8" s="11" customFormat="1" hidden="1" x14ac:dyDescent="0.25">
      <c r="A1302" s="3"/>
      <c r="D1302" s="7"/>
      <c r="G1302" s="12"/>
      <c r="H1302" s="12"/>
    </row>
    <row r="1303" spans="1:8" s="11" customFormat="1" hidden="1" x14ac:dyDescent="0.25">
      <c r="A1303" s="3"/>
      <c r="D1303" s="7"/>
      <c r="G1303" s="12"/>
      <c r="H1303" s="12"/>
    </row>
    <row r="1304" spans="1:8" s="11" customFormat="1" hidden="1" x14ac:dyDescent="0.25">
      <c r="A1304" s="3"/>
      <c r="D1304" s="7"/>
      <c r="G1304" s="12"/>
      <c r="H1304" s="12"/>
    </row>
    <row r="1305" spans="1:8" s="11" customFormat="1" hidden="1" x14ac:dyDescent="0.25">
      <c r="A1305" s="3"/>
      <c r="D1305" s="7"/>
      <c r="G1305" s="12"/>
      <c r="H1305" s="12"/>
    </row>
    <row r="1306" spans="1:8" s="11" customFormat="1" hidden="1" x14ac:dyDescent="0.25">
      <c r="A1306" s="3"/>
      <c r="D1306" s="7"/>
      <c r="G1306" s="12"/>
      <c r="H1306" s="12"/>
    </row>
    <row r="1307" spans="1:8" s="11" customFormat="1" hidden="1" x14ac:dyDescent="0.25">
      <c r="A1307" s="3"/>
      <c r="D1307" s="7"/>
      <c r="G1307" s="12"/>
      <c r="H1307" s="12"/>
    </row>
    <row r="1308" spans="1:8" s="11" customFormat="1" hidden="1" x14ac:dyDescent="0.25">
      <c r="A1308" s="3"/>
      <c r="D1308" s="7"/>
      <c r="G1308" s="12"/>
      <c r="H1308" s="12"/>
    </row>
    <row r="1309" spans="1:8" s="11" customFormat="1" hidden="1" x14ac:dyDescent="0.25">
      <c r="A1309" s="3"/>
      <c r="D1309" s="7"/>
      <c r="G1309" s="12"/>
      <c r="H1309" s="12"/>
    </row>
    <row r="1310" spans="1:8" s="11" customFormat="1" hidden="1" x14ac:dyDescent="0.25">
      <c r="A1310" s="3"/>
      <c r="D1310" s="7"/>
      <c r="G1310" s="12"/>
      <c r="H1310" s="12"/>
    </row>
    <row r="1311" spans="1:8" s="11" customFormat="1" hidden="1" x14ac:dyDescent="0.25">
      <c r="A1311" s="3"/>
      <c r="D1311" s="7"/>
      <c r="G1311" s="12"/>
      <c r="H1311" s="12"/>
    </row>
    <row r="1312" spans="1:8" s="11" customFormat="1" hidden="1" x14ac:dyDescent="0.25">
      <c r="A1312" s="3"/>
      <c r="D1312" s="7"/>
      <c r="G1312" s="12"/>
      <c r="H1312" s="12"/>
    </row>
    <row r="1313" spans="1:8" s="11" customFormat="1" hidden="1" x14ac:dyDescent="0.25">
      <c r="A1313" s="3"/>
      <c r="D1313" s="7"/>
      <c r="G1313" s="12"/>
      <c r="H1313" s="12"/>
    </row>
    <row r="1314" spans="1:8" s="11" customFormat="1" hidden="1" x14ac:dyDescent="0.25">
      <c r="A1314" s="3"/>
      <c r="D1314" s="7"/>
      <c r="G1314" s="12"/>
      <c r="H1314" s="12"/>
    </row>
    <row r="1315" spans="1:8" s="11" customFormat="1" hidden="1" x14ac:dyDescent="0.25">
      <c r="A1315" s="3"/>
      <c r="D1315" s="7"/>
      <c r="G1315" s="12"/>
      <c r="H1315" s="12"/>
    </row>
    <row r="1316" spans="1:8" s="11" customFormat="1" hidden="1" x14ac:dyDescent="0.25">
      <c r="A1316" s="3"/>
      <c r="D1316" s="7"/>
      <c r="G1316" s="12"/>
      <c r="H1316" s="12"/>
    </row>
    <row r="1317" spans="1:8" s="11" customFormat="1" hidden="1" x14ac:dyDescent="0.25">
      <c r="A1317" s="3"/>
      <c r="D1317" s="7"/>
      <c r="G1317" s="12"/>
      <c r="H1317" s="12"/>
    </row>
    <row r="1318" spans="1:8" s="11" customFormat="1" hidden="1" x14ac:dyDescent="0.25">
      <c r="A1318" s="3"/>
      <c r="D1318" s="7"/>
      <c r="G1318" s="12"/>
      <c r="H1318" s="12"/>
    </row>
    <row r="1319" spans="1:8" s="11" customFormat="1" hidden="1" x14ac:dyDescent="0.25">
      <c r="A1319" s="3"/>
      <c r="D1319" s="7"/>
      <c r="G1319" s="12"/>
      <c r="H1319" s="12"/>
    </row>
    <row r="1320" spans="1:8" s="11" customFormat="1" hidden="1" x14ac:dyDescent="0.25">
      <c r="A1320" s="3"/>
      <c r="D1320" s="7"/>
      <c r="G1320" s="12"/>
      <c r="H1320" s="12"/>
    </row>
    <row r="1321" spans="1:8" s="11" customFormat="1" hidden="1" x14ac:dyDescent="0.25">
      <c r="A1321" s="3"/>
      <c r="D1321" s="7"/>
      <c r="G1321" s="12"/>
      <c r="H1321" s="12"/>
    </row>
    <row r="1322" spans="1:8" s="11" customFormat="1" hidden="1" x14ac:dyDescent="0.25">
      <c r="A1322" s="3"/>
      <c r="D1322" s="7"/>
      <c r="G1322" s="12"/>
      <c r="H1322" s="12"/>
    </row>
    <row r="1323" spans="1:8" s="11" customFormat="1" hidden="1" x14ac:dyDescent="0.25">
      <c r="A1323" s="3"/>
      <c r="D1323" s="7"/>
      <c r="G1323" s="12"/>
      <c r="H1323" s="12"/>
    </row>
    <row r="1324" spans="1:8" s="11" customFormat="1" hidden="1" x14ac:dyDescent="0.25">
      <c r="A1324" s="3"/>
      <c r="D1324" s="7"/>
      <c r="G1324" s="12"/>
      <c r="H1324" s="12"/>
    </row>
    <row r="1325" spans="1:8" s="11" customFormat="1" hidden="1" x14ac:dyDescent="0.25">
      <c r="A1325" s="3"/>
      <c r="D1325" s="7"/>
      <c r="G1325" s="12"/>
      <c r="H1325" s="12"/>
    </row>
    <row r="1326" spans="1:8" s="11" customFormat="1" hidden="1" x14ac:dyDescent="0.25">
      <c r="A1326" s="3"/>
      <c r="D1326" s="7"/>
      <c r="G1326" s="12"/>
      <c r="H1326" s="12"/>
    </row>
    <row r="1327" spans="1:8" s="11" customFormat="1" hidden="1" x14ac:dyDescent="0.25">
      <c r="A1327" s="3"/>
      <c r="D1327" s="7"/>
      <c r="G1327" s="12"/>
      <c r="H1327" s="12"/>
    </row>
    <row r="1328" spans="1:8" s="11" customFormat="1" hidden="1" x14ac:dyDescent="0.25">
      <c r="A1328" s="3"/>
      <c r="D1328" s="7"/>
      <c r="G1328" s="12"/>
      <c r="H1328" s="12"/>
    </row>
    <row r="1329" spans="1:8" s="11" customFormat="1" hidden="1" x14ac:dyDescent="0.25">
      <c r="A1329" s="3"/>
      <c r="D1329" s="7"/>
      <c r="G1329" s="12"/>
      <c r="H1329" s="12"/>
    </row>
    <row r="1330" spans="1:8" s="11" customFormat="1" hidden="1" x14ac:dyDescent="0.25">
      <c r="A1330" s="3"/>
      <c r="D1330" s="7"/>
      <c r="G1330" s="12"/>
      <c r="H1330" s="12"/>
    </row>
    <row r="1331" spans="1:8" s="11" customFormat="1" hidden="1" x14ac:dyDescent="0.25">
      <c r="A1331" s="3"/>
      <c r="D1331" s="7"/>
      <c r="G1331" s="12"/>
      <c r="H1331" s="12"/>
    </row>
    <row r="1332" spans="1:8" s="11" customFormat="1" hidden="1" x14ac:dyDescent="0.25">
      <c r="A1332" s="3"/>
      <c r="D1332" s="7"/>
      <c r="G1332" s="12"/>
      <c r="H1332" s="12"/>
    </row>
    <row r="1333" spans="1:8" s="11" customFormat="1" hidden="1" x14ac:dyDescent="0.25">
      <c r="A1333" s="3"/>
      <c r="D1333" s="7"/>
      <c r="G1333" s="12"/>
      <c r="H1333" s="12"/>
    </row>
    <row r="1334" spans="1:8" s="11" customFormat="1" hidden="1" x14ac:dyDescent="0.25">
      <c r="A1334" s="3"/>
      <c r="D1334" s="7"/>
      <c r="G1334" s="12"/>
      <c r="H1334" s="12"/>
    </row>
    <row r="1335" spans="1:8" s="11" customFormat="1" hidden="1" x14ac:dyDescent="0.25">
      <c r="A1335" s="3"/>
      <c r="D1335" s="7"/>
      <c r="G1335" s="12"/>
      <c r="H1335" s="12"/>
    </row>
    <row r="1336" spans="1:8" s="11" customFormat="1" hidden="1" x14ac:dyDescent="0.25">
      <c r="A1336" s="3"/>
      <c r="D1336" s="7"/>
      <c r="G1336" s="12"/>
      <c r="H1336" s="12"/>
    </row>
    <row r="1337" spans="1:8" s="11" customFormat="1" hidden="1" x14ac:dyDescent="0.25">
      <c r="A1337" s="3"/>
      <c r="D1337" s="7"/>
      <c r="G1337" s="12"/>
      <c r="H1337" s="12"/>
    </row>
    <row r="1338" spans="1:8" s="11" customFormat="1" hidden="1" x14ac:dyDescent="0.25">
      <c r="A1338" s="3"/>
      <c r="D1338" s="7"/>
      <c r="G1338" s="12"/>
      <c r="H1338" s="12"/>
    </row>
    <row r="1339" spans="1:8" s="11" customFormat="1" hidden="1" x14ac:dyDescent="0.25">
      <c r="A1339" s="3"/>
      <c r="D1339" s="7"/>
      <c r="G1339" s="12"/>
      <c r="H1339" s="12"/>
    </row>
    <row r="1340" spans="1:8" s="11" customFormat="1" hidden="1" x14ac:dyDescent="0.25">
      <c r="A1340" s="3"/>
      <c r="D1340" s="7"/>
      <c r="G1340" s="12"/>
      <c r="H1340" s="12"/>
    </row>
    <row r="1341" spans="1:8" s="11" customFormat="1" hidden="1" x14ac:dyDescent="0.25">
      <c r="A1341" s="3"/>
      <c r="D1341" s="7"/>
      <c r="G1341" s="12"/>
      <c r="H1341" s="12"/>
    </row>
    <row r="1342" spans="1:8" s="11" customFormat="1" hidden="1" x14ac:dyDescent="0.25">
      <c r="A1342" s="3"/>
      <c r="D1342" s="7"/>
      <c r="G1342" s="12"/>
      <c r="H1342" s="12"/>
    </row>
    <row r="1343" spans="1:8" s="11" customFormat="1" hidden="1" x14ac:dyDescent="0.25">
      <c r="A1343" s="3"/>
      <c r="D1343" s="7"/>
      <c r="G1343" s="12"/>
      <c r="H1343" s="12"/>
    </row>
    <row r="1344" spans="1:8" s="11" customFormat="1" hidden="1" x14ac:dyDescent="0.25">
      <c r="A1344" s="3"/>
      <c r="D1344" s="7"/>
      <c r="G1344" s="12"/>
      <c r="H1344" s="12"/>
    </row>
    <row r="1345" spans="1:8" s="11" customFormat="1" hidden="1" x14ac:dyDescent="0.25">
      <c r="A1345" s="3"/>
      <c r="D1345" s="7"/>
      <c r="G1345" s="12"/>
      <c r="H1345" s="12"/>
    </row>
    <row r="1346" spans="1:8" s="11" customFormat="1" hidden="1" x14ac:dyDescent="0.25">
      <c r="A1346" s="3"/>
      <c r="D1346" s="7"/>
      <c r="G1346" s="12"/>
      <c r="H1346" s="12"/>
    </row>
    <row r="1347" spans="1:8" s="11" customFormat="1" hidden="1" x14ac:dyDescent="0.25">
      <c r="A1347" s="3"/>
      <c r="D1347" s="7"/>
      <c r="G1347" s="12"/>
      <c r="H1347" s="12"/>
    </row>
    <row r="1348" spans="1:8" s="11" customFormat="1" hidden="1" x14ac:dyDescent="0.25">
      <c r="A1348" s="3"/>
      <c r="D1348" s="7"/>
      <c r="G1348" s="12"/>
      <c r="H1348" s="12"/>
    </row>
    <row r="1349" spans="1:8" s="11" customFormat="1" hidden="1" x14ac:dyDescent="0.25">
      <c r="A1349" s="3"/>
      <c r="D1349" s="7"/>
      <c r="G1349" s="12"/>
      <c r="H1349" s="12"/>
    </row>
    <row r="1350" spans="1:8" s="11" customFormat="1" hidden="1" x14ac:dyDescent="0.25">
      <c r="A1350" s="3"/>
      <c r="D1350" s="7"/>
      <c r="G1350" s="12"/>
      <c r="H1350" s="12"/>
    </row>
    <row r="1351" spans="1:8" s="11" customFormat="1" hidden="1" x14ac:dyDescent="0.25">
      <c r="A1351" s="3"/>
      <c r="D1351" s="7"/>
      <c r="G1351" s="12"/>
      <c r="H1351" s="12"/>
    </row>
    <row r="1352" spans="1:8" s="11" customFormat="1" hidden="1" x14ac:dyDescent="0.25">
      <c r="A1352" s="3"/>
      <c r="D1352" s="7"/>
      <c r="G1352" s="12"/>
      <c r="H1352" s="12"/>
    </row>
    <row r="1353" spans="1:8" s="11" customFormat="1" hidden="1" x14ac:dyDescent="0.25">
      <c r="A1353" s="3"/>
      <c r="D1353" s="7"/>
      <c r="G1353" s="12"/>
      <c r="H1353" s="12"/>
    </row>
    <row r="1354" spans="1:8" s="11" customFormat="1" hidden="1" x14ac:dyDescent="0.25">
      <c r="A1354" s="3"/>
      <c r="D1354" s="7"/>
      <c r="G1354" s="12"/>
      <c r="H1354" s="12"/>
    </row>
    <row r="1355" spans="1:8" s="11" customFormat="1" hidden="1" x14ac:dyDescent="0.25">
      <c r="A1355" s="3"/>
      <c r="D1355" s="7"/>
      <c r="G1355" s="12"/>
      <c r="H1355" s="12"/>
    </row>
    <row r="1356" spans="1:8" s="11" customFormat="1" hidden="1" x14ac:dyDescent="0.25">
      <c r="A1356" s="3"/>
      <c r="D1356" s="7"/>
      <c r="G1356" s="12"/>
      <c r="H1356" s="12"/>
    </row>
    <row r="1357" spans="1:8" s="11" customFormat="1" hidden="1" x14ac:dyDescent="0.25">
      <c r="A1357" s="3"/>
      <c r="D1357" s="7"/>
      <c r="G1357" s="12"/>
      <c r="H1357" s="12"/>
    </row>
    <row r="1358" spans="1:8" s="11" customFormat="1" hidden="1" x14ac:dyDescent="0.25">
      <c r="A1358" s="3"/>
      <c r="D1358" s="7"/>
      <c r="G1358" s="12"/>
      <c r="H1358" s="12"/>
    </row>
    <row r="1359" spans="1:8" s="11" customFormat="1" hidden="1" x14ac:dyDescent="0.25">
      <c r="A1359" s="3"/>
      <c r="D1359" s="7"/>
      <c r="G1359" s="12"/>
      <c r="H1359" s="12"/>
    </row>
    <row r="1360" spans="1:8" s="11" customFormat="1" hidden="1" x14ac:dyDescent="0.25">
      <c r="A1360" s="3"/>
      <c r="D1360" s="7"/>
      <c r="G1360" s="12"/>
      <c r="H1360" s="12"/>
    </row>
    <row r="1361" spans="1:8" s="11" customFormat="1" hidden="1" x14ac:dyDescent="0.25">
      <c r="A1361" s="3"/>
      <c r="D1361" s="7"/>
      <c r="G1361" s="12"/>
      <c r="H1361" s="12"/>
    </row>
    <row r="1362" spans="1:8" s="11" customFormat="1" hidden="1" x14ac:dyDescent="0.25">
      <c r="A1362" s="3"/>
      <c r="D1362" s="7"/>
      <c r="G1362" s="12"/>
      <c r="H1362" s="12"/>
    </row>
    <row r="1363" spans="1:8" s="11" customFormat="1" hidden="1" x14ac:dyDescent="0.25">
      <c r="A1363" s="3"/>
      <c r="D1363" s="7"/>
      <c r="G1363" s="12"/>
      <c r="H1363" s="12"/>
    </row>
    <row r="1364" spans="1:8" s="11" customFormat="1" hidden="1" x14ac:dyDescent="0.25">
      <c r="A1364" s="3"/>
      <c r="D1364" s="7"/>
      <c r="G1364" s="12"/>
      <c r="H1364" s="12"/>
    </row>
    <row r="1365" spans="1:8" s="11" customFormat="1" hidden="1" x14ac:dyDescent="0.25">
      <c r="A1365" s="3"/>
      <c r="D1365" s="7"/>
      <c r="G1365" s="12"/>
      <c r="H1365" s="12"/>
    </row>
    <row r="1366" spans="1:8" s="11" customFormat="1" hidden="1" x14ac:dyDescent="0.25">
      <c r="A1366" s="3"/>
      <c r="D1366" s="7"/>
      <c r="G1366" s="12"/>
      <c r="H1366" s="12"/>
    </row>
    <row r="1367" spans="1:8" s="11" customFormat="1" hidden="1" x14ac:dyDescent="0.25">
      <c r="A1367" s="3"/>
      <c r="D1367" s="7"/>
      <c r="G1367" s="12"/>
      <c r="H1367" s="12"/>
    </row>
    <row r="1368" spans="1:8" s="11" customFormat="1" hidden="1" x14ac:dyDescent="0.25">
      <c r="A1368" s="3"/>
      <c r="D1368" s="7"/>
      <c r="G1368" s="12"/>
      <c r="H1368" s="12"/>
    </row>
    <row r="1369" spans="1:8" s="11" customFormat="1" hidden="1" x14ac:dyDescent="0.25">
      <c r="A1369" s="3"/>
      <c r="D1369" s="7"/>
      <c r="G1369" s="12"/>
      <c r="H1369" s="12"/>
    </row>
    <row r="1370" spans="1:8" s="11" customFormat="1" hidden="1" x14ac:dyDescent="0.25">
      <c r="A1370" s="3"/>
      <c r="D1370" s="7"/>
      <c r="G1370" s="12"/>
      <c r="H1370" s="12"/>
    </row>
    <row r="1371" spans="1:8" s="11" customFormat="1" hidden="1" x14ac:dyDescent="0.25">
      <c r="A1371" s="3"/>
      <c r="D1371" s="7"/>
      <c r="G1371" s="12"/>
      <c r="H1371" s="12"/>
    </row>
    <row r="1372" spans="1:8" s="11" customFormat="1" hidden="1" x14ac:dyDescent="0.25">
      <c r="A1372" s="3"/>
      <c r="D1372" s="7"/>
      <c r="G1372" s="12"/>
      <c r="H1372" s="12"/>
    </row>
    <row r="1373" spans="1:8" s="11" customFormat="1" hidden="1" x14ac:dyDescent="0.25">
      <c r="A1373" s="3"/>
      <c r="D1373" s="7"/>
      <c r="G1373" s="12"/>
      <c r="H1373" s="12"/>
    </row>
    <row r="1374" spans="1:8" s="11" customFormat="1" hidden="1" x14ac:dyDescent="0.25">
      <c r="A1374" s="3"/>
      <c r="D1374" s="7"/>
      <c r="G1374" s="12"/>
      <c r="H1374" s="12"/>
    </row>
    <row r="1375" spans="1:8" s="11" customFormat="1" hidden="1" x14ac:dyDescent="0.25">
      <c r="A1375" s="3"/>
      <c r="D1375" s="7"/>
      <c r="G1375" s="12"/>
      <c r="H1375" s="12"/>
    </row>
    <row r="1376" spans="1:8" s="11" customFormat="1" hidden="1" x14ac:dyDescent="0.25">
      <c r="A1376" s="3"/>
      <c r="D1376" s="7"/>
      <c r="G1376" s="12"/>
      <c r="H1376" s="12"/>
    </row>
    <row r="1377" spans="1:8" s="11" customFormat="1" hidden="1" x14ac:dyDescent="0.25">
      <c r="A1377" s="3"/>
      <c r="D1377" s="7"/>
      <c r="G1377" s="12"/>
      <c r="H1377" s="12"/>
    </row>
    <row r="1378" spans="1:8" s="11" customFormat="1" hidden="1" x14ac:dyDescent="0.25">
      <c r="A1378" s="3"/>
      <c r="D1378" s="7"/>
      <c r="G1378" s="12"/>
      <c r="H1378" s="12"/>
    </row>
    <row r="1379" spans="1:8" s="11" customFormat="1" hidden="1" x14ac:dyDescent="0.25">
      <c r="A1379" s="3"/>
      <c r="D1379" s="7"/>
      <c r="G1379" s="12"/>
      <c r="H1379" s="12"/>
    </row>
    <row r="1380" spans="1:8" s="11" customFormat="1" hidden="1" x14ac:dyDescent="0.25">
      <c r="A1380" s="3"/>
      <c r="D1380" s="7"/>
      <c r="G1380" s="12"/>
      <c r="H1380" s="12"/>
    </row>
    <row r="1381" spans="1:8" s="11" customFormat="1" hidden="1" x14ac:dyDescent="0.25">
      <c r="A1381" s="3"/>
      <c r="D1381" s="7"/>
      <c r="G1381" s="12"/>
      <c r="H1381" s="12"/>
    </row>
    <row r="1382" spans="1:8" s="11" customFormat="1" hidden="1" x14ac:dyDescent="0.25">
      <c r="A1382" s="3"/>
      <c r="D1382" s="7"/>
      <c r="G1382" s="12"/>
      <c r="H1382" s="12"/>
    </row>
    <row r="1383" spans="1:8" s="11" customFormat="1" hidden="1" x14ac:dyDescent="0.25">
      <c r="A1383" s="3"/>
      <c r="D1383" s="7"/>
      <c r="G1383" s="12"/>
      <c r="H1383" s="12"/>
    </row>
    <row r="1384" spans="1:8" s="11" customFormat="1" hidden="1" x14ac:dyDescent="0.25">
      <c r="A1384" s="3"/>
      <c r="D1384" s="7"/>
      <c r="G1384" s="12"/>
      <c r="H1384" s="12"/>
    </row>
    <row r="1385" spans="1:8" s="11" customFormat="1" hidden="1" x14ac:dyDescent="0.25">
      <c r="A1385" s="3"/>
      <c r="D1385" s="7"/>
      <c r="G1385" s="12"/>
      <c r="H1385" s="12"/>
    </row>
    <row r="1386" spans="1:8" s="11" customFormat="1" hidden="1" x14ac:dyDescent="0.25">
      <c r="A1386" s="3"/>
      <c r="D1386" s="7"/>
      <c r="G1386" s="12"/>
      <c r="H1386" s="12"/>
    </row>
    <row r="1387" spans="1:8" s="11" customFormat="1" hidden="1" x14ac:dyDescent="0.25">
      <c r="A1387" s="3"/>
      <c r="D1387" s="7"/>
      <c r="G1387" s="12"/>
      <c r="H1387" s="12"/>
    </row>
    <row r="1388" spans="1:8" s="11" customFormat="1" hidden="1" x14ac:dyDescent="0.25">
      <c r="A1388" s="3"/>
      <c r="D1388" s="7"/>
      <c r="G1388" s="12"/>
      <c r="H1388" s="12"/>
    </row>
    <row r="1389" spans="1:8" s="11" customFormat="1" hidden="1" x14ac:dyDescent="0.25">
      <c r="A1389" s="3"/>
      <c r="D1389" s="7"/>
      <c r="G1389" s="12"/>
      <c r="H1389" s="12"/>
    </row>
    <row r="1390" spans="1:8" s="11" customFormat="1" hidden="1" x14ac:dyDescent="0.25">
      <c r="A1390" s="3"/>
      <c r="D1390" s="7"/>
      <c r="G1390" s="12"/>
      <c r="H1390" s="12"/>
    </row>
    <row r="1391" spans="1:8" s="11" customFormat="1" hidden="1" x14ac:dyDescent="0.25">
      <c r="A1391" s="3"/>
      <c r="D1391" s="7"/>
      <c r="G1391" s="12"/>
      <c r="H1391" s="12"/>
    </row>
    <row r="1392" spans="1:8" s="11" customFormat="1" hidden="1" x14ac:dyDescent="0.25">
      <c r="A1392" s="3"/>
      <c r="D1392" s="7"/>
      <c r="G1392" s="12"/>
      <c r="H1392" s="12"/>
    </row>
    <row r="1393" spans="1:8" s="11" customFormat="1" hidden="1" x14ac:dyDescent="0.25">
      <c r="A1393" s="3"/>
      <c r="D1393" s="7"/>
      <c r="G1393" s="12"/>
      <c r="H1393" s="12"/>
    </row>
    <row r="1394" spans="1:8" s="11" customFormat="1" hidden="1" x14ac:dyDescent="0.25">
      <c r="A1394" s="3"/>
      <c r="D1394" s="7"/>
      <c r="G1394" s="12"/>
      <c r="H1394" s="12"/>
    </row>
    <row r="1395" spans="1:8" s="11" customFormat="1" hidden="1" x14ac:dyDescent="0.25">
      <c r="A1395" s="3"/>
      <c r="D1395" s="7"/>
      <c r="G1395" s="12"/>
      <c r="H1395" s="12"/>
    </row>
    <row r="1396" spans="1:8" s="11" customFormat="1" hidden="1" x14ac:dyDescent="0.25">
      <c r="A1396" s="3"/>
      <c r="D1396" s="7"/>
      <c r="G1396" s="12"/>
      <c r="H1396" s="12"/>
    </row>
    <row r="1397" spans="1:8" s="11" customFormat="1" hidden="1" x14ac:dyDescent="0.25">
      <c r="A1397" s="3"/>
      <c r="D1397" s="7"/>
      <c r="G1397" s="12"/>
      <c r="H1397" s="12"/>
    </row>
    <row r="1398" spans="1:8" s="11" customFormat="1" hidden="1" x14ac:dyDescent="0.25">
      <c r="A1398" s="3"/>
      <c r="D1398" s="7"/>
      <c r="G1398" s="12"/>
      <c r="H1398" s="12"/>
    </row>
    <row r="1399" spans="1:8" s="11" customFormat="1" hidden="1" x14ac:dyDescent="0.25">
      <c r="A1399" s="3"/>
      <c r="D1399" s="7"/>
      <c r="G1399" s="12"/>
      <c r="H1399" s="12"/>
    </row>
    <row r="1400" spans="1:8" s="11" customFormat="1" hidden="1" x14ac:dyDescent="0.25">
      <c r="A1400" s="3"/>
      <c r="D1400" s="7"/>
      <c r="G1400" s="12"/>
      <c r="H1400" s="12"/>
    </row>
    <row r="1401" spans="1:8" s="11" customFormat="1" hidden="1" x14ac:dyDescent="0.25">
      <c r="A1401" s="3"/>
      <c r="D1401" s="7"/>
      <c r="G1401" s="12"/>
      <c r="H1401" s="12"/>
    </row>
    <row r="1402" spans="1:8" s="11" customFormat="1" hidden="1" x14ac:dyDescent="0.25">
      <c r="A1402" s="3"/>
      <c r="D1402" s="7"/>
      <c r="G1402" s="12"/>
      <c r="H1402" s="12"/>
    </row>
    <row r="1403" spans="1:8" s="11" customFormat="1" hidden="1" x14ac:dyDescent="0.25">
      <c r="A1403" s="3"/>
      <c r="D1403" s="7"/>
      <c r="G1403" s="12"/>
      <c r="H1403" s="12"/>
    </row>
    <row r="1404" spans="1:8" s="11" customFormat="1" hidden="1" x14ac:dyDescent="0.25">
      <c r="A1404" s="3"/>
      <c r="D1404" s="7"/>
      <c r="G1404" s="12"/>
      <c r="H1404" s="12"/>
    </row>
    <row r="1405" spans="1:8" s="11" customFormat="1" hidden="1" x14ac:dyDescent="0.25">
      <c r="A1405" s="3"/>
      <c r="D1405" s="7"/>
      <c r="G1405" s="12"/>
      <c r="H1405" s="12"/>
    </row>
    <row r="1406" spans="1:8" s="11" customFormat="1" hidden="1" x14ac:dyDescent="0.25">
      <c r="A1406" s="3"/>
      <c r="D1406" s="7"/>
      <c r="G1406" s="12"/>
      <c r="H1406" s="12"/>
    </row>
    <row r="1407" spans="1:8" s="11" customFormat="1" hidden="1" x14ac:dyDescent="0.25">
      <c r="A1407" s="3"/>
      <c r="D1407" s="7"/>
      <c r="G1407" s="12"/>
      <c r="H1407" s="12"/>
    </row>
    <row r="1408" spans="1:8" s="11" customFormat="1" hidden="1" x14ac:dyDescent="0.25">
      <c r="A1408" s="3"/>
      <c r="D1408" s="7"/>
      <c r="G1408" s="12"/>
      <c r="H1408" s="12"/>
    </row>
    <row r="1409" spans="1:8" s="11" customFormat="1" hidden="1" x14ac:dyDescent="0.25">
      <c r="A1409" s="3"/>
      <c r="D1409" s="7"/>
      <c r="G1409" s="12"/>
      <c r="H1409" s="12"/>
    </row>
    <row r="1410" spans="1:8" s="11" customFormat="1" hidden="1" x14ac:dyDescent="0.25">
      <c r="A1410" s="3"/>
      <c r="D1410" s="7"/>
      <c r="G1410" s="12"/>
      <c r="H1410" s="12"/>
    </row>
    <row r="1411" spans="1:8" s="11" customFormat="1" hidden="1" x14ac:dyDescent="0.25">
      <c r="A1411" s="3"/>
      <c r="D1411" s="7"/>
      <c r="G1411" s="12"/>
      <c r="H1411" s="12"/>
    </row>
    <row r="1412" spans="1:8" s="11" customFormat="1" hidden="1" x14ac:dyDescent="0.25">
      <c r="A1412" s="3"/>
      <c r="D1412" s="7"/>
      <c r="G1412" s="12"/>
      <c r="H1412" s="12"/>
    </row>
    <row r="1413" spans="1:8" s="11" customFormat="1" hidden="1" x14ac:dyDescent="0.25">
      <c r="A1413" s="3"/>
      <c r="D1413" s="7"/>
      <c r="G1413" s="12"/>
      <c r="H1413" s="12"/>
    </row>
    <row r="1414" spans="1:8" s="11" customFormat="1" hidden="1" x14ac:dyDescent="0.25">
      <c r="A1414" s="3"/>
      <c r="D1414" s="7"/>
      <c r="G1414" s="12"/>
      <c r="H1414" s="12"/>
    </row>
    <row r="1415" spans="1:8" s="11" customFormat="1" hidden="1" x14ac:dyDescent="0.25">
      <c r="A1415" s="3"/>
      <c r="D1415" s="7"/>
      <c r="G1415" s="12"/>
      <c r="H1415" s="12"/>
    </row>
    <row r="1416" spans="1:8" s="11" customFormat="1" hidden="1" x14ac:dyDescent="0.25">
      <c r="A1416" s="3"/>
      <c r="D1416" s="7"/>
      <c r="G1416" s="12"/>
      <c r="H1416" s="12"/>
    </row>
    <row r="1417" spans="1:8" s="11" customFormat="1" hidden="1" x14ac:dyDescent="0.25">
      <c r="A1417" s="3"/>
      <c r="D1417" s="7"/>
      <c r="G1417" s="12"/>
      <c r="H1417" s="12"/>
    </row>
    <row r="1418" spans="1:8" s="11" customFormat="1" hidden="1" x14ac:dyDescent="0.25">
      <c r="A1418" s="3"/>
      <c r="D1418" s="7"/>
      <c r="G1418" s="12"/>
      <c r="H1418" s="12"/>
    </row>
    <row r="1419" spans="1:8" s="11" customFormat="1" hidden="1" x14ac:dyDescent="0.25">
      <c r="A1419" s="3"/>
      <c r="D1419" s="7"/>
      <c r="G1419" s="12"/>
      <c r="H1419" s="12"/>
    </row>
    <row r="1420" spans="1:8" s="11" customFormat="1" hidden="1" x14ac:dyDescent="0.25">
      <c r="A1420" s="3"/>
      <c r="D1420" s="7"/>
      <c r="G1420" s="12"/>
      <c r="H1420" s="12"/>
    </row>
    <row r="1421" spans="1:8" s="11" customFormat="1" hidden="1" x14ac:dyDescent="0.25">
      <c r="A1421" s="3"/>
      <c r="D1421" s="7"/>
      <c r="G1421" s="12"/>
      <c r="H1421" s="12"/>
    </row>
    <row r="1422" spans="1:8" s="11" customFormat="1" hidden="1" x14ac:dyDescent="0.25">
      <c r="A1422" s="3"/>
      <c r="D1422" s="7"/>
      <c r="G1422" s="12"/>
      <c r="H1422" s="12"/>
    </row>
    <row r="1423" spans="1:8" s="11" customFormat="1" hidden="1" x14ac:dyDescent="0.25">
      <c r="A1423" s="3"/>
      <c r="D1423" s="7"/>
      <c r="G1423" s="12"/>
      <c r="H1423" s="12"/>
    </row>
    <row r="1424" spans="1:8" s="11" customFormat="1" hidden="1" x14ac:dyDescent="0.25">
      <c r="A1424" s="3"/>
      <c r="D1424" s="7"/>
      <c r="G1424" s="12"/>
      <c r="H1424" s="12"/>
    </row>
    <row r="1425" spans="1:8" s="11" customFormat="1" hidden="1" x14ac:dyDescent="0.25">
      <c r="A1425" s="3"/>
      <c r="D1425" s="7"/>
      <c r="G1425" s="12"/>
      <c r="H1425" s="12"/>
    </row>
    <row r="1426" spans="1:8" s="11" customFormat="1" hidden="1" x14ac:dyDescent="0.25">
      <c r="A1426" s="3"/>
      <c r="D1426" s="7"/>
      <c r="G1426" s="12"/>
      <c r="H1426" s="12"/>
    </row>
    <row r="1427" spans="1:8" s="11" customFormat="1" hidden="1" x14ac:dyDescent="0.25">
      <c r="A1427" s="3"/>
      <c r="D1427" s="7"/>
      <c r="G1427" s="12"/>
      <c r="H1427" s="12"/>
    </row>
    <row r="1428" spans="1:8" s="11" customFormat="1" hidden="1" x14ac:dyDescent="0.25">
      <c r="A1428" s="3"/>
      <c r="D1428" s="7"/>
      <c r="G1428" s="12"/>
      <c r="H1428" s="12"/>
    </row>
    <row r="1429" spans="1:8" s="11" customFormat="1" hidden="1" x14ac:dyDescent="0.25">
      <c r="A1429" s="3"/>
      <c r="D1429" s="7"/>
      <c r="G1429" s="12"/>
      <c r="H1429" s="12"/>
    </row>
    <row r="1430" spans="1:8" s="11" customFormat="1" hidden="1" x14ac:dyDescent="0.25">
      <c r="A1430" s="3"/>
      <c r="D1430" s="7"/>
      <c r="G1430" s="12"/>
      <c r="H1430" s="12"/>
    </row>
    <row r="1431" spans="1:8" s="11" customFormat="1" hidden="1" x14ac:dyDescent="0.25">
      <c r="A1431" s="3"/>
      <c r="D1431" s="7"/>
      <c r="G1431" s="12"/>
      <c r="H1431" s="12"/>
    </row>
    <row r="1432" spans="1:8" s="11" customFormat="1" hidden="1" x14ac:dyDescent="0.25">
      <c r="A1432" s="3"/>
      <c r="D1432" s="7"/>
      <c r="G1432" s="12"/>
      <c r="H1432" s="12"/>
    </row>
    <row r="1433" spans="1:8" s="11" customFormat="1" hidden="1" x14ac:dyDescent="0.25">
      <c r="A1433" s="3"/>
      <c r="D1433" s="7"/>
      <c r="G1433" s="12"/>
      <c r="H1433" s="12"/>
    </row>
    <row r="1434" spans="1:8" s="11" customFormat="1" hidden="1" x14ac:dyDescent="0.25">
      <c r="A1434" s="3"/>
      <c r="D1434" s="7"/>
      <c r="G1434" s="12"/>
      <c r="H1434" s="12"/>
    </row>
    <row r="1435" spans="1:8" s="11" customFormat="1" hidden="1" x14ac:dyDescent="0.25">
      <c r="A1435" s="3"/>
      <c r="D1435" s="7"/>
      <c r="G1435" s="12"/>
      <c r="H1435" s="12"/>
    </row>
    <row r="1436" spans="1:8" s="11" customFormat="1" hidden="1" x14ac:dyDescent="0.25">
      <c r="A1436" s="3"/>
      <c r="D1436" s="7"/>
      <c r="G1436" s="12"/>
      <c r="H1436" s="12"/>
    </row>
    <row r="1437" spans="1:8" s="11" customFormat="1" hidden="1" x14ac:dyDescent="0.25">
      <c r="A1437" s="3"/>
      <c r="D1437" s="7"/>
      <c r="G1437" s="12"/>
      <c r="H1437" s="12"/>
    </row>
    <row r="1438" spans="1:8" s="11" customFormat="1" hidden="1" x14ac:dyDescent="0.25">
      <c r="A1438" s="3"/>
      <c r="D1438" s="7"/>
      <c r="G1438" s="12"/>
      <c r="H1438" s="12"/>
    </row>
    <row r="1439" spans="1:8" s="11" customFormat="1" hidden="1" x14ac:dyDescent="0.25">
      <c r="A1439" s="3"/>
      <c r="D1439" s="7"/>
      <c r="G1439" s="12"/>
      <c r="H1439" s="12"/>
    </row>
    <row r="1440" spans="1:8" s="11" customFormat="1" hidden="1" x14ac:dyDescent="0.25">
      <c r="A1440" s="3"/>
      <c r="D1440" s="7"/>
      <c r="G1440" s="12"/>
      <c r="H1440" s="12"/>
    </row>
    <row r="1441" spans="1:8" s="11" customFormat="1" hidden="1" x14ac:dyDescent="0.25">
      <c r="A1441" s="3"/>
      <c r="D1441" s="7"/>
      <c r="G1441" s="12"/>
      <c r="H1441" s="12"/>
    </row>
    <row r="1442" spans="1:8" s="11" customFormat="1" hidden="1" x14ac:dyDescent="0.25">
      <c r="A1442" s="3"/>
      <c r="D1442" s="7"/>
      <c r="G1442" s="12"/>
      <c r="H1442" s="12"/>
    </row>
    <row r="1443" spans="1:8" s="11" customFormat="1" hidden="1" x14ac:dyDescent="0.25">
      <c r="A1443" s="3"/>
      <c r="D1443" s="7"/>
      <c r="G1443" s="12"/>
      <c r="H1443" s="12"/>
    </row>
    <row r="1444" spans="1:8" s="11" customFormat="1" hidden="1" x14ac:dyDescent="0.25">
      <c r="A1444" s="3"/>
      <c r="D1444" s="7"/>
      <c r="G1444" s="12"/>
      <c r="H1444" s="12"/>
    </row>
    <row r="1445" spans="1:8" s="11" customFormat="1" hidden="1" x14ac:dyDescent="0.25">
      <c r="A1445" s="3"/>
      <c r="D1445" s="7"/>
      <c r="G1445" s="12"/>
      <c r="H1445" s="12"/>
    </row>
    <row r="1446" spans="1:8" s="11" customFormat="1" hidden="1" x14ac:dyDescent="0.25">
      <c r="A1446" s="3"/>
      <c r="D1446" s="7"/>
      <c r="G1446" s="12"/>
      <c r="H1446" s="12"/>
    </row>
    <row r="1447" spans="1:8" s="11" customFormat="1" hidden="1" x14ac:dyDescent="0.25">
      <c r="A1447" s="3"/>
      <c r="D1447" s="7"/>
      <c r="G1447" s="12"/>
      <c r="H1447" s="12"/>
    </row>
    <row r="1448" spans="1:8" s="11" customFormat="1" hidden="1" x14ac:dyDescent="0.25">
      <c r="A1448" s="3"/>
      <c r="D1448" s="7"/>
      <c r="G1448" s="12"/>
      <c r="H1448" s="12"/>
    </row>
    <row r="1449" spans="1:8" s="11" customFormat="1" hidden="1" x14ac:dyDescent="0.25">
      <c r="A1449" s="3"/>
      <c r="D1449" s="7"/>
      <c r="G1449" s="12"/>
      <c r="H1449" s="12"/>
    </row>
    <row r="1450" spans="1:8" s="11" customFormat="1" hidden="1" x14ac:dyDescent="0.25">
      <c r="A1450" s="3"/>
      <c r="D1450" s="7"/>
      <c r="G1450" s="12"/>
      <c r="H1450" s="12"/>
    </row>
    <row r="1451" spans="1:8" s="11" customFormat="1" hidden="1" x14ac:dyDescent="0.25">
      <c r="A1451" s="3"/>
      <c r="D1451" s="7"/>
      <c r="G1451" s="12"/>
      <c r="H1451" s="12"/>
    </row>
    <row r="1452" spans="1:8" s="11" customFormat="1" hidden="1" x14ac:dyDescent="0.25">
      <c r="A1452" s="3"/>
      <c r="D1452" s="7"/>
      <c r="G1452" s="12"/>
      <c r="H1452" s="12"/>
    </row>
    <row r="1453" spans="1:8" s="11" customFormat="1" hidden="1" x14ac:dyDescent="0.25">
      <c r="A1453" s="3"/>
      <c r="D1453" s="7"/>
      <c r="G1453" s="12"/>
      <c r="H1453" s="12"/>
    </row>
    <row r="1454" spans="1:8" s="11" customFormat="1" hidden="1" x14ac:dyDescent="0.25">
      <c r="A1454" s="3"/>
      <c r="D1454" s="7"/>
      <c r="G1454" s="12"/>
      <c r="H1454" s="12"/>
    </row>
    <row r="1455" spans="1:8" s="11" customFormat="1" hidden="1" x14ac:dyDescent="0.25">
      <c r="A1455" s="3"/>
      <c r="D1455" s="7"/>
      <c r="G1455" s="12"/>
      <c r="H1455" s="12"/>
    </row>
    <row r="1456" spans="1:8" s="11" customFormat="1" hidden="1" x14ac:dyDescent="0.25">
      <c r="A1456" s="3"/>
      <c r="D1456" s="7"/>
      <c r="G1456" s="12"/>
      <c r="H1456" s="12"/>
    </row>
    <row r="1457" spans="1:8" s="11" customFormat="1" hidden="1" x14ac:dyDescent="0.25">
      <c r="A1457" s="3"/>
      <c r="D1457" s="7"/>
      <c r="G1457" s="12"/>
      <c r="H1457" s="12"/>
    </row>
    <row r="1458" spans="1:8" s="11" customFormat="1" hidden="1" x14ac:dyDescent="0.25">
      <c r="A1458" s="3"/>
      <c r="D1458" s="7"/>
      <c r="G1458" s="12"/>
      <c r="H1458" s="12"/>
    </row>
    <row r="1459" spans="1:8" s="11" customFormat="1" hidden="1" x14ac:dyDescent="0.25">
      <c r="A1459" s="3"/>
      <c r="D1459" s="7"/>
      <c r="G1459" s="12"/>
      <c r="H1459" s="12"/>
    </row>
    <row r="1460" spans="1:8" s="11" customFormat="1" hidden="1" x14ac:dyDescent="0.25">
      <c r="A1460" s="3"/>
      <c r="D1460" s="7"/>
      <c r="G1460" s="12"/>
      <c r="H1460" s="12"/>
    </row>
    <row r="1461" spans="1:8" s="11" customFormat="1" hidden="1" x14ac:dyDescent="0.25">
      <c r="A1461" s="3"/>
      <c r="D1461" s="7"/>
      <c r="G1461" s="12"/>
      <c r="H1461" s="12"/>
    </row>
    <row r="1462" spans="1:8" s="11" customFormat="1" hidden="1" x14ac:dyDescent="0.25">
      <c r="A1462" s="3"/>
      <c r="D1462" s="7"/>
      <c r="G1462" s="12"/>
      <c r="H1462" s="12"/>
    </row>
    <row r="1463" spans="1:8" s="11" customFormat="1" hidden="1" x14ac:dyDescent="0.25">
      <c r="A1463" s="3"/>
      <c r="D1463" s="7"/>
      <c r="G1463" s="12"/>
      <c r="H1463" s="12"/>
    </row>
    <row r="1464" spans="1:8" s="11" customFormat="1" hidden="1" x14ac:dyDescent="0.25">
      <c r="A1464" s="3"/>
      <c r="D1464" s="7"/>
      <c r="G1464" s="12"/>
      <c r="H1464" s="12"/>
    </row>
    <row r="1465" spans="1:8" s="11" customFormat="1" hidden="1" x14ac:dyDescent="0.25">
      <c r="A1465" s="3"/>
      <c r="D1465" s="7"/>
      <c r="G1465" s="12"/>
      <c r="H1465" s="12"/>
    </row>
    <row r="1466" spans="1:8" s="11" customFormat="1" hidden="1" x14ac:dyDescent="0.25">
      <c r="A1466" s="3"/>
      <c r="D1466" s="7"/>
      <c r="G1466" s="12"/>
      <c r="H1466" s="12"/>
    </row>
    <row r="1467" spans="1:8" s="11" customFormat="1" hidden="1" x14ac:dyDescent="0.25">
      <c r="A1467" s="3"/>
      <c r="D1467" s="7"/>
      <c r="G1467" s="12"/>
      <c r="H1467" s="12"/>
    </row>
    <row r="1468" spans="1:8" s="11" customFormat="1" hidden="1" x14ac:dyDescent="0.25">
      <c r="A1468" s="3"/>
      <c r="D1468" s="7"/>
      <c r="G1468" s="12"/>
      <c r="H1468" s="12"/>
    </row>
    <row r="1469" spans="1:8" s="11" customFormat="1" hidden="1" x14ac:dyDescent="0.25">
      <c r="A1469" s="3"/>
      <c r="D1469" s="7"/>
      <c r="G1469" s="12"/>
      <c r="H1469" s="12"/>
    </row>
    <row r="1470" spans="1:8" s="11" customFormat="1" hidden="1" x14ac:dyDescent="0.25">
      <c r="A1470" s="3"/>
      <c r="D1470" s="7"/>
      <c r="G1470" s="12"/>
      <c r="H1470" s="12"/>
    </row>
    <row r="1471" spans="1:8" s="11" customFormat="1" hidden="1" x14ac:dyDescent="0.25">
      <c r="A1471" s="3"/>
      <c r="D1471" s="7"/>
      <c r="G1471" s="12"/>
      <c r="H1471" s="12"/>
    </row>
    <row r="1472" spans="1:8" s="11" customFormat="1" hidden="1" x14ac:dyDescent="0.25">
      <c r="A1472" s="3"/>
      <c r="D1472" s="7"/>
      <c r="G1472" s="12"/>
      <c r="H1472" s="12"/>
    </row>
    <row r="1473" spans="1:8" s="11" customFormat="1" hidden="1" x14ac:dyDescent="0.25">
      <c r="A1473" s="3"/>
      <c r="D1473" s="7"/>
      <c r="G1473" s="12"/>
      <c r="H1473" s="12"/>
    </row>
    <row r="1474" spans="1:8" s="11" customFormat="1" hidden="1" x14ac:dyDescent="0.25">
      <c r="A1474" s="3"/>
      <c r="D1474" s="7"/>
      <c r="G1474" s="12"/>
      <c r="H1474" s="12"/>
    </row>
    <row r="1475" spans="1:8" s="11" customFormat="1" hidden="1" x14ac:dyDescent="0.25">
      <c r="A1475" s="3"/>
      <c r="D1475" s="7"/>
      <c r="G1475" s="12"/>
      <c r="H1475" s="12"/>
    </row>
    <row r="1476" spans="1:8" s="11" customFormat="1" hidden="1" x14ac:dyDescent="0.25">
      <c r="A1476" s="3"/>
      <c r="D1476" s="7"/>
      <c r="G1476" s="12"/>
      <c r="H1476" s="12"/>
    </row>
    <row r="1477" spans="1:8" s="11" customFormat="1" hidden="1" x14ac:dyDescent="0.25">
      <c r="A1477" s="3"/>
      <c r="D1477" s="7"/>
      <c r="G1477" s="12"/>
      <c r="H1477" s="12"/>
    </row>
    <row r="1478" spans="1:8" s="11" customFormat="1" hidden="1" x14ac:dyDescent="0.25">
      <c r="A1478" s="3"/>
      <c r="D1478" s="7"/>
      <c r="G1478" s="12"/>
      <c r="H1478" s="12"/>
    </row>
    <row r="1479" spans="1:8" s="11" customFormat="1" hidden="1" x14ac:dyDescent="0.25">
      <c r="A1479" s="3"/>
      <c r="D1479" s="7"/>
      <c r="G1479" s="12"/>
      <c r="H1479" s="12"/>
    </row>
    <row r="1480" spans="1:8" s="11" customFormat="1" hidden="1" x14ac:dyDescent="0.25">
      <c r="A1480" s="3"/>
      <c r="D1480" s="7"/>
      <c r="G1480" s="12"/>
      <c r="H1480" s="12"/>
    </row>
    <row r="1481" spans="1:8" s="11" customFormat="1" hidden="1" x14ac:dyDescent="0.25">
      <c r="A1481" s="3"/>
      <c r="D1481" s="7"/>
      <c r="G1481" s="12"/>
      <c r="H1481" s="12"/>
    </row>
    <row r="1482" spans="1:8" s="11" customFormat="1" hidden="1" x14ac:dyDescent="0.25">
      <c r="A1482" s="3"/>
      <c r="D1482" s="7"/>
      <c r="G1482" s="12"/>
      <c r="H1482" s="12"/>
    </row>
    <row r="1483" spans="1:8" s="11" customFormat="1" hidden="1" x14ac:dyDescent="0.25">
      <c r="A1483" s="3"/>
      <c r="D1483" s="7"/>
      <c r="G1483" s="12"/>
      <c r="H1483" s="12"/>
    </row>
    <row r="1484" spans="1:8" s="11" customFormat="1" hidden="1" x14ac:dyDescent="0.25">
      <c r="A1484" s="3"/>
      <c r="D1484" s="7"/>
      <c r="G1484" s="12"/>
      <c r="H1484" s="12"/>
    </row>
    <row r="1485" spans="1:8" s="11" customFormat="1" hidden="1" x14ac:dyDescent="0.25">
      <c r="A1485" s="3"/>
      <c r="D1485" s="7"/>
      <c r="G1485" s="12"/>
      <c r="H1485" s="12"/>
    </row>
    <row r="1486" spans="1:8" s="11" customFormat="1" hidden="1" x14ac:dyDescent="0.25">
      <c r="A1486" s="3"/>
      <c r="D1486" s="7"/>
      <c r="G1486" s="12"/>
      <c r="H1486" s="12"/>
    </row>
    <row r="1487" spans="1:8" s="11" customFormat="1" hidden="1" x14ac:dyDescent="0.25">
      <c r="A1487" s="3"/>
      <c r="D1487" s="7"/>
      <c r="G1487" s="12"/>
      <c r="H1487" s="12"/>
    </row>
    <row r="1488" spans="1:8" s="11" customFormat="1" hidden="1" x14ac:dyDescent="0.25">
      <c r="A1488" s="3"/>
      <c r="D1488" s="7"/>
      <c r="G1488" s="12"/>
      <c r="H1488" s="12"/>
    </row>
    <row r="1489" spans="1:8" s="11" customFormat="1" hidden="1" x14ac:dyDescent="0.25">
      <c r="A1489" s="3"/>
      <c r="D1489" s="7"/>
      <c r="G1489" s="12"/>
      <c r="H1489" s="12"/>
    </row>
    <row r="1490" spans="1:8" s="11" customFormat="1" hidden="1" x14ac:dyDescent="0.25">
      <c r="A1490" s="3"/>
      <c r="D1490" s="7"/>
      <c r="G1490" s="12"/>
      <c r="H1490" s="12"/>
    </row>
    <row r="1491" spans="1:8" s="11" customFormat="1" hidden="1" x14ac:dyDescent="0.25">
      <c r="A1491" s="3"/>
      <c r="D1491" s="7"/>
      <c r="G1491" s="12"/>
      <c r="H1491" s="12"/>
    </row>
    <row r="1492" spans="1:8" s="11" customFormat="1" hidden="1" x14ac:dyDescent="0.25">
      <c r="A1492" s="3"/>
      <c r="D1492" s="7"/>
      <c r="G1492" s="12"/>
      <c r="H1492" s="12"/>
    </row>
    <row r="1493" spans="1:8" s="11" customFormat="1" hidden="1" x14ac:dyDescent="0.25">
      <c r="A1493" s="3"/>
      <c r="D1493" s="7"/>
      <c r="G1493" s="12"/>
      <c r="H1493" s="12"/>
    </row>
    <row r="1494" spans="1:8" s="11" customFormat="1" hidden="1" x14ac:dyDescent="0.25">
      <c r="A1494" s="3"/>
      <c r="D1494" s="7"/>
      <c r="G1494" s="12"/>
      <c r="H1494" s="12"/>
    </row>
    <row r="1495" spans="1:8" s="11" customFormat="1" hidden="1" x14ac:dyDescent="0.25">
      <c r="A1495" s="3"/>
      <c r="D1495" s="7"/>
      <c r="G1495" s="12"/>
      <c r="H1495" s="12"/>
    </row>
    <row r="1496" spans="1:8" s="11" customFormat="1" hidden="1" x14ac:dyDescent="0.25">
      <c r="A1496" s="3"/>
      <c r="D1496" s="7"/>
      <c r="G1496" s="12"/>
      <c r="H1496" s="12"/>
    </row>
    <row r="1497" spans="1:8" s="11" customFormat="1" hidden="1" x14ac:dyDescent="0.25">
      <c r="A1497" s="3"/>
      <c r="D1497" s="7"/>
      <c r="G1497" s="12"/>
      <c r="H1497" s="12"/>
    </row>
    <row r="1498" spans="1:8" s="11" customFormat="1" hidden="1" x14ac:dyDescent="0.25">
      <c r="A1498" s="3"/>
      <c r="D1498" s="7"/>
      <c r="G1498" s="12"/>
      <c r="H1498" s="12"/>
    </row>
    <row r="1499" spans="1:8" s="11" customFormat="1" hidden="1" x14ac:dyDescent="0.25">
      <c r="A1499" s="3"/>
      <c r="D1499" s="7"/>
      <c r="G1499" s="12"/>
      <c r="H1499" s="12"/>
    </row>
    <row r="1500" spans="1:8" s="11" customFormat="1" hidden="1" x14ac:dyDescent="0.25">
      <c r="A1500" s="3"/>
      <c r="D1500" s="7"/>
      <c r="G1500" s="12"/>
      <c r="H1500" s="12"/>
    </row>
    <row r="1501" spans="1:8" s="11" customFormat="1" hidden="1" x14ac:dyDescent="0.25">
      <c r="A1501" s="3"/>
      <c r="D1501" s="7"/>
      <c r="G1501" s="12"/>
      <c r="H1501" s="12"/>
    </row>
    <row r="1502" spans="1:8" s="11" customFormat="1" hidden="1" x14ac:dyDescent="0.25">
      <c r="A1502" s="3"/>
      <c r="D1502" s="7"/>
      <c r="G1502" s="12"/>
      <c r="H1502" s="12"/>
    </row>
    <row r="1503" spans="1:8" s="11" customFormat="1" hidden="1" x14ac:dyDescent="0.25">
      <c r="A1503" s="3"/>
      <c r="D1503" s="7"/>
      <c r="G1503" s="12"/>
      <c r="H1503" s="12"/>
    </row>
    <row r="1504" spans="1:8" s="11" customFormat="1" hidden="1" x14ac:dyDescent="0.25">
      <c r="A1504" s="3"/>
      <c r="D1504" s="7"/>
      <c r="G1504" s="12"/>
      <c r="H1504" s="12"/>
    </row>
    <row r="1505" spans="1:8" s="11" customFormat="1" hidden="1" x14ac:dyDescent="0.25">
      <c r="A1505" s="3"/>
      <c r="D1505" s="7"/>
      <c r="G1505" s="12"/>
      <c r="H1505" s="12"/>
    </row>
    <row r="1506" spans="1:8" s="11" customFormat="1" hidden="1" x14ac:dyDescent="0.25">
      <c r="A1506" s="3"/>
      <c r="D1506" s="7"/>
      <c r="G1506" s="12"/>
      <c r="H1506" s="12"/>
    </row>
    <row r="1507" spans="1:8" s="11" customFormat="1" hidden="1" x14ac:dyDescent="0.25">
      <c r="A1507" s="3"/>
      <c r="D1507" s="7"/>
      <c r="G1507" s="12"/>
      <c r="H1507" s="12"/>
    </row>
    <row r="1508" spans="1:8" s="11" customFormat="1" hidden="1" x14ac:dyDescent="0.25">
      <c r="A1508" s="3"/>
      <c r="D1508" s="7"/>
      <c r="G1508" s="12"/>
      <c r="H1508" s="12"/>
    </row>
    <row r="1509" spans="1:8" s="11" customFormat="1" hidden="1" x14ac:dyDescent="0.25">
      <c r="A1509" s="3"/>
      <c r="D1509" s="7"/>
      <c r="G1509" s="12"/>
      <c r="H1509" s="12"/>
    </row>
    <row r="1510" spans="1:8" s="11" customFormat="1" hidden="1" x14ac:dyDescent="0.25">
      <c r="A1510" s="3"/>
      <c r="D1510" s="7"/>
      <c r="G1510" s="12"/>
      <c r="H1510" s="12"/>
    </row>
    <row r="1511" spans="1:8" s="11" customFormat="1" hidden="1" x14ac:dyDescent="0.25">
      <c r="A1511" s="3"/>
      <c r="D1511" s="7"/>
      <c r="G1511" s="12"/>
      <c r="H1511" s="12"/>
    </row>
    <row r="1512" spans="1:8" s="11" customFormat="1" hidden="1" x14ac:dyDescent="0.25">
      <c r="A1512" s="3"/>
      <c r="D1512" s="7"/>
      <c r="G1512" s="12"/>
      <c r="H1512" s="12"/>
    </row>
    <row r="1513" spans="1:8" s="11" customFormat="1" hidden="1" x14ac:dyDescent="0.25">
      <c r="A1513" s="3"/>
      <c r="D1513" s="7"/>
      <c r="G1513" s="12"/>
      <c r="H1513" s="12"/>
    </row>
    <row r="1514" spans="1:8" s="11" customFormat="1" hidden="1" x14ac:dyDescent="0.25">
      <c r="A1514" s="3"/>
      <c r="D1514" s="7"/>
      <c r="G1514" s="12"/>
      <c r="H1514" s="12"/>
    </row>
    <row r="1515" spans="1:8" s="11" customFormat="1" hidden="1" x14ac:dyDescent="0.25">
      <c r="A1515" s="3"/>
      <c r="D1515" s="7"/>
      <c r="G1515" s="12"/>
      <c r="H1515" s="12"/>
    </row>
    <row r="1516" spans="1:8" s="11" customFormat="1" hidden="1" x14ac:dyDescent="0.25">
      <c r="A1516" s="3"/>
      <c r="D1516" s="7"/>
      <c r="G1516" s="12"/>
      <c r="H1516" s="12"/>
    </row>
    <row r="1517" spans="1:8" s="11" customFormat="1" hidden="1" x14ac:dyDescent="0.25">
      <c r="A1517" s="3"/>
      <c r="D1517" s="7"/>
      <c r="G1517" s="12"/>
      <c r="H1517" s="12"/>
    </row>
    <row r="1518" spans="1:8" s="11" customFormat="1" hidden="1" x14ac:dyDescent="0.25">
      <c r="A1518" s="3"/>
      <c r="D1518" s="7"/>
      <c r="G1518" s="12"/>
      <c r="H1518" s="12"/>
    </row>
    <row r="1519" spans="1:8" s="11" customFormat="1" hidden="1" x14ac:dyDescent="0.25">
      <c r="A1519" s="3"/>
      <c r="D1519" s="7"/>
      <c r="G1519" s="12"/>
      <c r="H1519" s="12"/>
    </row>
    <row r="1520" spans="1:8" s="11" customFormat="1" hidden="1" x14ac:dyDescent="0.25">
      <c r="A1520" s="3"/>
      <c r="D1520" s="7"/>
      <c r="G1520" s="12"/>
      <c r="H1520" s="12"/>
    </row>
    <row r="1521" spans="1:8" s="11" customFormat="1" hidden="1" x14ac:dyDescent="0.25">
      <c r="A1521" s="3"/>
      <c r="D1521" s="7"/>
      <c r="G1521" s="12"/>
      <c r="H1521" s="12"/>
    </row>
    <row r="1522" spans="1:8" s="11" customFormat="1" hidden="1" x14ac:dyDescent="0.25">
      <c r="A1522" s="3"/>
      <c r="D1522" s="7"/>
      <c r="G1522" s="12"/>
      <c r="H1522" s="12"/>
    </row>
    <row r="1523" spans="1:8" s="11" customFormat="1" hidden="1" x14ac:dyDescent="0.25">
      <c r="A1523" s="3"/>
      <c r="D1523" s="7"/>
      <c r="G1523" s="12"/>
      <c r="H1523" s="12"/>
    </row>
    <row r="1524" spans="1:8" s="11" customFormat="1" hidden="1" x14ac:dyDescent="0.25">
      <c r="A1524" s="3"/>
      <c r="D1524" s="7"/>
      <c r="G1524" s="12"/>
      <c r="H1524" s="12"/>
    </row>
    <row r="1525" spans="1:8" s="11" customFormat="1" hidden="1" x14ac:dyDescent="0.25">
      <c r="A1525" s="3"/>
      <c r="D1525" s="7"/>
      <c r="G1525" s="12"/>
      <c r="H1525" s="12"/>
    </row>
    <row r="1526" spans="1:8" s="11" customFormat="1" hidden="1" x14ac:dyDescent="0.25">
      <c r="A1526" s="3"/>
      <c r="D1526" s="7"/>
      <c r="G1526" s="12"/>
      <c r="H1526" s="12"/>
    </row>
    <row r="1527" spans="1:8" s="11" customFormat="1" hidden="1" x14ac:dyDescent="0.25">
      <c r="A1527" s="3"/>
      <c r="D1527" s="7"/>
      <c r="G1527" s="12"/>
      <c r="H1527" s="12"/>
    </row>
    <row r="1528" spans="1:8" s="11" customFormat="1" hidden="1" x14ac:dyDescent="0.25">
      <c r="A1528" s="3"/>
      <c r="D1528" s="7"/>
      <c r="G1528" s="12"/>
      <c r="H1528" s="12"/>
    </row>
    <row r="1529" spans="1:8" s="11" customFormat="1" hidden="1" x14ac:dyDescent="0.25">
      <c r="A1529" s="3"/>
      <c r="D1529" s="7"/>
      <c r="G1529" s="12"/>
      <c r="H1529" s="12"/>
    </row>
    <row r="1530" spans="1:8" s="11" customFormat="1" hidden="1" x14ac:dyDescent="0.25">
      <c r="A1530" s="3"/>
      <c r="D1530" s="7"/>
      <c r="G1530" s="12"/>
      <c r="H1530" s="12"/>
    </row>
    <row r="1531" spans="1:8" s="11" customFormat="1" hidden="1" x14ac:dyDescent="0.25">
      <c r="A1531" s="3"/>
      <c r="D1531" s="7"/>
      <c r="G1531" s="12"/>
      <c r="H1531" s="12"/>
    </row>
    <row r="1532" spans="1:8" s="11" customFormat="1" hidden="1" x14ac:dyDescent="0.25">
      <c r="A1532" s="3"/>
      <c r="D1532" s="7"/>
      <c r="G1532" s="12"/>
      <c r="H1532" s="12"/>
    </row>
    <row r="1533" spans="1:8" s="11" customFormat="1" hidden="1" x14ac:dyDescent="0.25">
      <c r="A1533" s="3"/>
      <c r="D1533" s="7"/>
      <c r="G1533" s="12"/>
      <c r="H1533" s="12"/>
    </row>
    <row r="1534" spans="1:8" s="11" customFormat="1" hidden="1" x14ac:dyDescent="0.25">
      <c r="A1534" s="3"/>
      <c r="D1534" s="7"/>
      <c r="G1534" s="12"/>
      <c r="H1534" s="12"/>
    </row>
    <row r="1535" spans="1:8" s="11" customFormat="1" hidden="1" x14ac:dyDescent="0.25">
      <c r="A1535" s="3"/>
      <c r="D1535" s="7"/>
      <c r="G1535" s="12"/>
      <c r="H1535" s="12"/>
    </row>
    <row r="1536" spans="1:8" s="11" customFormat="1" hidden="1" x14ac:dyDescent="0.25">
      <c r="A1536" s="3"/>
      <c r="D1536" s="7"/>
      <c r="G1536" s="12"/>
      <c r="H1536" s="12"/>
    </row>
    <row r="1537" spans="1:8" s="11" customFormat="1" hidden="1" x14ac:dyDescent="0.25">
      <c r="A1537" s="3"/>
      <c r="D1537" s="7"/>
      <c r="G1537" s="12"/>
      <c r="H1537" s="12"/>
    </row>
    <row r="1538" spans="1:8" s="11" customFormat="1" hidden="1" x14ac:dyDescent="0.25">
      <c r="A1538" s="3"/>
      <c r="D1538" s="7"/>
      <c r="G1538" s="12"/>
      <c r="H1538" s="12"/>
    </row>
    <row r="1539" spans="1:8" s="11" customFormat="1" hidden="1" x14ac:dyDescent="0.25">
      <c r="A1539" s="3"/>
      <c r="D1539" s="7"/>
      <c r="G1539" s="12"/>
      <c r="H1539" s="12"/>
    </row>
    <row r="1540" spans="1:8" s="11" customFormat="1" hidden="1" x14ac:dyDescent="0.25">
      <c r="A1540" s="3"/>
      <c r="D1540" s="7"/>
      <c r="G1540" s="12"/>
      <c r="H1540" s="12"/>
    </row>
    <row r="1541" spans="1:8" s="11" customFormat="1" hidden="1" x14ac:dyDescent="0.25">
      <c r="A1541" s="3"/>
      <c r="D1541" s="7"/>
      <c r="G1541" s="12"/>
      <c r="H1541" s="12"/>
    </row>
    <row r="1542" spans="1:8" s="11" customFormat="1" hidden="1" x14ac:dyDescent="0.25">
      <c r="A1542" s="3"/>
      <c r="D1542" s="7"/>
      <c r="G1542" s="12"/>
      <c r="H1542" s="12"/>
    </row>
    <row r="1543" spans="1:8" s="11" customFormat="1" hidden="1" x14ac:dyDescent="0.25">
      <c r="A1543" s="3"/>
      <c r="D1543" s="7"/>
      <c r="G1543" s="12"/>
      <c r="H1543" s="12"/>
    </row>
    <row r="1544" spans="1:8" s="11" customFormat="1" hidden="1" x14ac:dyDescent="0.25">
      <c r="A1544" s="3"/>
      <c r="D1544" s="7"/>
      <c r="G1544" s="12"/>
      <c r="H1544" s="12"/>
    </row>
    <row r="1545" spans="1:8" s="11" customFormat="1" hidden="1" x14ac:dyDescent="0.25">
      <c r="A1545" s="3"/>
      <c r="D1545" s="7"/>
      <c r="G1545" s="12"/>
      <c r="H1545" s="12"/>
    </row>
    <row r="1546" spans="1:8" s="11" customFormat="1" hidden="1" x14ac:dyDescent="0.25">
      <c r="A1546" s="3"/>
      <c r="D1546" s="7"/>
      <c r="G1546" s="12"/>
      <c r="H1546" s="12"/>
    </row>
    <row r="1547" spans="1:8" s="11" customFormat="1" hidden="1" x14ac:dyDescent="0.25">
      <c r="A1547" s="3"/>
      <c r="D1547" s="7"/>
      <c r="G1547" s="12"/>
      <c r="H1547" s="12"/>
    </row>
    <row r="1548" spans="1:8" s="11" customFormat="1" hidden="1" x14ac:dyDescent="0.25">
      <c r="A1548" s="3"/>
      <c r="D1548" s="7"/>
      <c r="G1548" s="12"/>
      <c r="H1548" s="12"/>
    </row>
    <row r="1549" spans="1:8" s="11" customFormat="1" hidden="1" x14ac:dyDescent="0.25">
      <c r="A1549" s="3"/>
      <c r="D1549" s="7"/>
      <c r="G1549" s="12"/>
      <c r="H1549" s="12"/>
    </row>
    <row r="1550" spans="1:8" s="11" customFormat="1" hidden="1" x14ac:dyDescent="0.25">
      <c r="A1550" s="3"/>
      <c r="D1550" s="7"/>
      <c r="G1550" s="12"/>
      <c r="H1550" s="12"/>
    </row>
    <row r="1551" spans="1:8" s="11" customFormat="1" hidden="1" x14ac:dyDescent="0.25">
      <c r="A1551" s="3"/>
      <c r="D1551" s="7"/>
      <c r="G1551" s="12"/>
      <c r="H1551" s="12"/>
    </row>
    <row r="1552" spans="1:8" s="11" customFormat="1" hidden="1" x14ac:dyDescent="0.25">
      <c r="A1552" s="3"/>
      <c r="D1552" s="7"/>
      <c r="G1552" s="12"/>
      <c r="H1552" s="12"/>
    </row>
    <row r="1553" spans="1:8" s="11" customFormat="1" hidden="1" x14ac:dyDescent="0.25">
      <c r="A1553" s="3"/>
      <c r="D1553" s="7"/>
      <c r="G1553" s="12"/>
      <c r="H1553" s="12"/>
    </row>
    <row r="1554" spans="1:8" s="11" customFormat="1" hidden="1" x14ac:dyDescent="0.25">
      <c r="A1554" s="3"/>
      <c r="D1554" s="7"/>
      <c r="G1554" s="12"/>
      <c r="H1554" s="12"/>
    </row>
    <row r="1555" spans="1:8" s="11" customFormat="1" hidden="1" x14ac:dyDescent="0.25">
      <c r="A1555" s="3"/>
      <c r="D1555" s="7"/>
      <c r="G1555" s="12"/>
      <c r="H1555" s="12"/>
    </row>
    <row r="1556" spans="1:8" s="11" customFormat="1" hidden="1" x14ac:dyDescent="0.25">
      <c r="A1556" s="3"/>
      <c r="D1556" s="7"/>
      <c r="G1556" s="12"/>
      <c r="H1556" s="12"/>
    </row>
    <row r="1557" spans="1:8" s="11" customFormat="1" hidden="1" x14ac:dyDescent="0.25">
      <c r="A1557" s="3"/>
      <c r="D1557" s="7"/>
      <c r="G1557" s="12"/>
      <c r="H1557" s="12"/>
    </row>
    <row r="1558" spans="1:8" s="11" customFormat="1" hidden="1" x14ac:dyDescent="0.25">
      <c r="A1558" s="3"/>
      <c r="D1558" s="7"/>
      <c r="G1558" s="12"/>
      <c r="H1558" s="12"/>
    </row>
    <row r="1559" spans="1:8" s="11" customFormat="1" hidden="1" x14ac:dyDescent="0.25">
      <c r="A1559" s="3"/>
      <c r="D1559" s="7"/>
      <c r="G1559" s="12"/>
      <c r="H1559" s="12"/>
    </row>
    <row r="1560" spans="1:8" s="11" customFormat="1" hidden="1" x14ac:dyDescent="0.25">
      <c r="A1560" s="3"/>
      <c r="D1560" s="7"/>
      <c r="G1560" s="12"/>
      <c r="H1560" s="12"/>
    </row>
    <row r="1561" spans="1:8" s="11" customFormat="1" hidden="1" x14ac:dyDescent="0.25">
      <c r="A1561" s="3"/>
      <c r="D1561" s="7"/>
      <c r="G1561" s="12"/>
      <c r="H1561" s="12"/>
    </row>
    <row r="1562" spans="1:8" s="11" customFormat="1" hidden="1" x14ac:dyDescent="0.25">
      <c r="A1562" s="3"/>
      <c r="D1562" s="7"/>
      <c r="G1562" s="12"/>
      <c r="H1562" s="12"/>
    </row>
    <row r="1563" spans="1:8" s="11" customFormat="1" hidden="1" x14ac:dyDescent="0.25">
      <c r="A1563" s="3"/>
      <c r="D1563" s="7"/>
      <c r="G1563" s="12"/>
      <c r="H1563" s="12"/>
    </row>
    <row r="1564" spans="1:8" hidden="1" x14ac:dyDescent="0.25"/>
    <row r="1565" spans="1:8" hidden="1" x14ac:dyDescent="0.25"/>
    <row r="1566" spans="1:8" hidden="1" x14ac:dyDescent="0.25"/>
  </sheetData>
  <mergeCells count="2">
    <mergeCell ref="A1:H1"/>
    <mergeCell ref="A2:H2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B 611 Final Allocations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PART B, Section 611, Flow-Through Subgrant Awards (CFDA #84.027A)	  GRANT AWARD NOTIFICATION FINAL ALLOCATIONS</dc:title>
  <dc:subject/>
  <dc:creator>Coleman, Tracie (DOE)</dc:creator>
  <cp:keywords/>
  <dc:description/>
  <cp:lastModifiedBy>VITA Program</cp:lastModifiedBy>
  <dcterms:created xsi:type="dcterms:W3CDTF">2020-07-07T20:15:31Z</dcterms:created>
  <dcterms:modified xsi:type="dcterms:W3CDTF">2020-07-14T19:24:55Z</dcterms:modified>
  <cp:category/>
</cp:coreProperties>
</file>