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0425"/>
  </bookViews>
  <sheets>
    <sheet name="Allocation" sheetId="1" r:id="rId1"/>
    <sheet name="Formula counts" sheetId="2" r:id="rId2"/>
  </sheets>
  <definedNames>
    <definedName name="_xlnm._FilterDatabase" localSheetId="0" hidden="1">Allocation!#REF!</definedName>
    <definedName name="_xlnm.Print_Area" localSheetId="0">Allocation!$D$1:$R$153</definedName>
    <definedName name="_xlnm.Print_Area" localSheetId="1">'Formula counts'!$D$2:$R$150</definedName>
    <definedName name="_xlnm.Print_Titles" localSheetId="0">Allocation!$1:$10</definedName>
    <definedName name="_xlnm.Print_Titles" localSheetId="1">'Formula counts'!$2:$9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E4" i="2" l="1"/>
  <c r="R150" i="1" l="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L150" i="2" l="1"/>
  <c r="K150" i="2"/>
</calcChain>
</file>

<file path=xl/sharedStrings.xml><?xml version="1.0" encoding="utf-8"?>
<sst xmlns="http://schemas.openxmlformats.org/spreadsheetml/2006/main" count="661" uniqueCount="197">
  <si>
    <t>h</t>
  </si>
  <si>
    <t>TOTAL</t>
  </si>
  <si>
    <t>OF TOTAL</t>
  </si>
  <si>
    <t>FORMULA</t>
  </si>
  <si>
    <t>5-17</t>
  </si>
  <si>
    <t>PERCENT</t>
  </si>
  <si>
    <t>BASIC</t>
  </si>
  <si>
    <t>CONC.</t>
  </si>
  <si>
    <t>TARGETED</t>
  </si>
  <si>
    <t>EFIG</t>
  </si>
  <si>
    <t>TITLE I</t>
  </si>
  <si>
    <t>RESIDENT</t>
  </si>
  <si>
    <t>SCODE</t>
  </si>
  <si>
    <t>STATE CODE</t>
  </si>
  <si>
    <t>LEAID</t>
  </si>
  <si>
    <t>(LEA)</t>
  </si>
  <si>
    <t>COUNT</t>
  </si>
  <si>
    <t>POP.</t>
  </si>
  <si>
    <t>ALLOCATION</t>
  </si>
  <si>
    <t xml:space="preserve">STATE </t>
  </si>
  <si>
    <t>LOCAL EDUCATIONAL AGENCY</t>
  </si>
  <si>
    <t>UNWEIGHTED</t>
  </si>
  <si>
    <t>WEIGHTED</t>
  </si>
  <si>
    <t>&amp; EFIG</t>
  </si>
  <si>
    <t>COUNTS</t>
  </si>
  <si>
    <t>SORT C</t>
  </si>
  <si>
    <t>STATE C</t>
  </si>
  <si>
    <t>POVERTY</t>
  </si>
  <si>
    <t>FOSTER</t>
  </si>
  <si>
    <t>TANF</t>
  </si>
  <si>
    <t>ELIGIBLES</t>
  </si>
  <si>
    <t>STATE TOTAL</t>
  </si>
  <si>
    <t xml:space="preserve"> *  Greater than or equal to 20,000 total residents</t>
  </si>
  <si>
    <t xml:space="preserve"> </t>
  </si>
  <si>
    <t>*= &gt;=20,000</t>
  </si>
  <si>
    <t>PERCENTAGE</t>
  </si>
  <si>
    <t>OCT.</t>
  </si>
  <si>
    <t>CENSUS</t>
  </si>
  <si>
    <t>NEG.</t>
  </si>
  <si>
    <t>DEL.</t>
  </si>
  <si>
    <t>HOLD HARMLESS</t>
  </si>
  <si>
    <t>HARMLESS</t>
  </si>
  <si>
    <t>BASE</t>
  </si>
  <si>
    <t xml:space="preserve">BASIC HOLD </t>
  </si>
  <si>
    <t xml:space="preserve">CONC. HOLD </t>
  </si>
  <si>
    <t xml:space="preserve">TARGETED HOLD </t>
  </si>
  <si>
    <t xml:space="preserve">EFIG HOLD </t>
  </si>
  <si>
    <t xml:space="preserve">TOTAL HOLD </t>
  </si>
  <si>
    <t>ALLOCATION**)</t>
  </si>
  <si>
    <r>
      <t xml:space="preserve">BASE </t>
    </r>
    <r>
      <rPr>
        <sz val="9"/>
        <rFont val="Arial"/>
        <family val="2"/>
      </rPr>
      <t>(FROM</t>
    </r>
  </si>
  <si>
    <t>SY 2021-2022</t>
  </si>
  <si>
    <t xml:space="preserve">PRELIMINARY FISCAL YEAR (FY) 2022 (SCHOOL YEAR (SY) 2022-2023) TITLE I LOCAL EDUCATIONAL AGENCY ALLOCATIONS  </t>
  </si>
  <si>
    <t>(BASED ON THE CONSOLIDATED APPROPRIATIONS ACT, 2022)</t>
  </si>
  <si>
    <t>SY 2022-2023</t>
  </si>
  <si>
    <t xml:space="preserve"> **  The LEA hold harmless bases used for SY 2022-2023 allocations may differ from the SY 2021-2022 LEA allocations that ED provided States due to LEA boundary changes between SY 2019-2020 and SY 2020-2021 and </t>
  </si>
  <si>
    <t xml:space="preserve">FORMULA COUNTS USED TO DETERMINE PRELIMINARY FY 2022 (SY 2022-2023) TITLE I ALLOCATIONS </t>
  </si>
  <si>
    <t xml:space="preserve">     the adjustments to SY 2019-2020 and SY 2020-2021 allocations that ED made from SY 2021-2022 EFIG allocations and that were described in the SY 2021-2022 State notification letter.</t>
  </si>
  <si>
    <t>VIRGINIA</t>
  </si>
  <si>
    <t>Accomack County Public Schools</t>
  </si>
  <si>
    <t>Albemarle County Public Schools</t>
  </si>
  <si>
    <t>Alexandria City Public Schools</t>
  </si>
  <si>
    <t>Alleghany County Public Schools</t>
  </si>
  <si>
    <t>Amelia County Public Schools</t>
  </si>
  <si>
    <t>Amherst County Public Schools</t>
  </si>
  <si>
    <t>Appomattox County Public Schools</t>
  </si>
  <si>
    <t>Arlington County Public Schools</t>
  </si>
  <si>
    <t>Augusta County Public Schools</t>
  </si>
  <si>
    <t>Bath County Public Schools</t>
  </si>
  <si>
    <t>Bedford County Public Schools</t>
  </si>
  <si>
    <t>Bland County Public Schools</t>
  </si>
  <si>
    <t>Botetourt County Public Schools</t>
  </si>
  <si>
    <t>Bristol City Public Schools</t>
  </si>
  <si>
    <t>Brunswick County Public Schools</t>
  </si>
  <si>
    <t>Buchanan County Public Schools</t>
  </si>
  <si>
    <t>Buckingham County Public Schools</t>
  </si>
  <si>
    <t>Buena Vista City Public Schools</t>
  </si>
  <si>
    <t>Campbell County Public Schools</t>
  </si>
  <si>
    <t>Caroline County Public Schools</t>
  </si>
  <si>
    <t>Carroll County Public Schools</t>
  </si>
  <si>
    <t>Charles City County Public Schools</t>
  </si>
  <si>
    <t>Charlotte County Public Schools</t>
  </si>
  <si>
    <t>Charlottesville City Public Schools</t>
  </si>
  <si>
    <t>Chesapeake City Public Schools</t>
  </si>
  <si>
    <t>Chesterfield County Public Schools</t>
  </si>
  <si>
    <t>Clarke County Public Schools</t>
  </si>
  <si>
    <t>Colonial Beach Town Public Schools</t>
  </si>
  <si>
    <t>Colonial Heights City Public Schools</t>
  </si>
  <si>
    <t>Covington City Public Schools</t>
  </si>
  <si>
    <t>Craig County Public Schools</t>
  </si>
  <si>
    <t>Culpeper County Public Schools</t>
  </si>
  <si>
    <t>Cumberland County Public Schools</t>
  </si>
  <si>
    <t>Dahlgren Department of Defense School District</t>
  </si>
  <si>
    <t>Danville City Public Schools</t>
  </si>
  <si>
    <t>Dickenson County Public Schools</t>
  </si>
  <si>
    <t>Dinwiddie County Public Schools</t>
  </si>
  <si>
    <t>Emporia City Public Schools</t>
  </si>
  <si>
    <t>Essex County Public Schools</t>
  </si>
  <si>
    <t>Fairfax City Public Schools</t>
  </si>
  <si>
    <t>Fairfax County Public Schools</t>
  </si>
  <si>
    <t>Falls Church City Public Schools</t>
  </si>
  <si>
    <t>Fauquier County Public Schools</t>
  </si>
  <si>
    <t>Floyd County Public Schools</t>
  </si>
  <si>
    <t>Fluvanna County Public Schools</t>
  </si>
  <si>
    <t>Franklin City Public Schools</t>
  </si>
  <si>
    <t>Franklin County Public Schools</t>
  </si>
  <si>
    <t>Frederick County Public Schools</t>
  </si>
  <si>
    <t>Fredericksburg City Public Schools</t>
  </si>
  <si>
    <t>Galax City Public Schools</t>
  </si>
  <si>
    <t>Giles County Public Schools</t>
  </si>
  <si>
    <t>Gloucester County Public Schools</t>
  </si>
  <si>
    <t>Goochland County Public Schools</t>
  </si>
  <si>
    <t>Grayson County Public Schools</t>
  </si>
  <si>
    <t>Greene County Public Schools</t>
  </si>
  <si>
    <t>Greensville County Public Schools</t>
  </si>
  <si>
    <t>Halifax County Public Schools</t>
  </si>
  <si>
    <t>Hampton City Public Schools</t>
  </si>
  <si>
    <t>Hanover County Public Schools</t>
  </si>
  <si>
    <t>Harrisonburg City Public Schools</t>
  </si>
  <si>
    <t>Henrico County Public Schools</t>
  </si>
  <si>
    <t>Henry County Public Schools</t>
  </si>
  <si>
    <t>Highland County Public Schools</t>
  </si>
  <si>
    <t>Hopewell City Public Schools</t>
  </si>
  <si>
    <t>Isle of Wight County Public Schools</t>
  </si>
  <si>
    <t>James City County Public Schools</t>
  </si>
  <si>
    <t>King and Queen County Public Schools</t>
  </si>
  <si>
    <t>King George County Public Schools</t>
  </si>
  <si>
    <t>King William County Public Schools</t>
  </si>
  <si>
    <t>Lancaster County Public Schools</t>
  </si>
  <si>
    <t>Lee County Public Schools</t>
  </si>
  <si>
    <t>Lexington City Public Schools</t>
  </si>
  <si>
    <t>Loudoun County Public Schools</t>
  </si>
  <si>
    <t>Louisa County Public Schools</t>
  </si>
  <si>
    <t>Lunenburg County Public Schools</t>
  </si>
  <si>
    <t>Lynchburg City Public Schools</t>
  </si>
  <si>
    <t>Madison County Public Schools</t>
  </si>
  <si>
    <t>Manassas City Public Schools</t>
  </si>
  <si>
    <t>Manassas Park City Public Schools</t>
  </si>
  <si>
    <t>Martinsville City Public Schools</t>
  </si>
  <si>
    <t>Mathews County Public Schools</t>
  </si>
  <si>
    <t>Mecklenburg County Public Schools</t>
  </si>
  <si>
    <t>Middlesex County Public Schools</t>
  </si>
  <si>
    <t>Montgomery County Public Schools</t>
  </si>
  <si>
    <t>Nelson County Public Schools</t>
  </si>
  <si>
    <t>New Kent County Public Schools</t>
  </si>
  <si>
    <t>Newport News City Public Schools</t>
  </si>
  <si>
    <t>Norfolk City Public Schools</t>
  </si>
  <si>
    <t>Northampton County Public Schools</t>
  </si>
  <si>
    <t>Northumberland County Public Schools</t>
  </si>
  <si>
    <t>Norton City Public Schools</t>
  </si>
  <si>
    <t>Nottoway County Public Schools</t>
  </si>
  <si>
    <t>Orange County Public Schools</t>
  </si>
  <si>
    <t>Page County Public Schools</t>
  </si>
  <si>
    <t>Patrick County Public Schools</t>
  </si>
  <si>
    <t>Petersburg City Public Schools</t>
  </si>
  <si>
    <t>Pittsylvania County Public Schools</t>
  </si>
  <si>
    <t>Poquoson City Public Schools</t>
  </si>
  <si>
    <t>Portsmouth City Public Schools</t>
  </si>
  <si>
    <t>Powhatan County Public Schools</t>
  </si>
  <si>
    <t>Prince Edward County Public Schools</t>
  </si>
  <si>
    <t>Prince George County Public Schools</t>
  </si>
  <si>
    <t>Prince William County Public Schools</t>
  </si>
  <si>
    <t>Pulaski County Public Schools</t>
  </si>
  <si>
    <t>Quantico Marine Corps Center School District</t>
  </si>
  <si>
    <t>Radford City Public Schools</t>
  </si>
  <si>
    <t>Rappahannock County Public Schools</t>
  </si>
  <si>
    <t>Richmond City Public Schools</t>
  </si>
  <si>
    <t>Richmond County Public Schools</t>
  </si>
  <si>
    <t>Roanoke City Public Schools</t>
  </si>
  <si>
    <t>Roanoke County Public Schools</t>
  </si>
  <si>
    <t>Rockbridge County Public Schools</t>
  </si>
  <si>
    <t>Rockingham County Public Schools</t>
  </si>
  <si>
    <t>Russell County Public Schools</t>
  </si>
  <si>
    <t>Salem City Public Schools</t>
  </si>
  <si>
    <t>Scott County Public Schools</t>
  </si>
  <si>
    <t>Shenandoah County Public Schools</t>
  </si>
  <si>
    <t>Smyth County Public Schools</t>
  </si>
  <si>
    <t>Southampton County Public Schools</t>
  </si>
  <si>
    <t>Spotsylvania County Public Schools</t>
  </si>
  <si>
    <t>Stafford County Public Schools</t>
  </si>
  <si>
    <t>Staunton City Public Schools</t>
  </si>
  <si>
    <t>Suffolk City Public Schools</t>
  </si>
  <si>
    <t>Surry County Public Schools</t>
  </si>
  <si>
    <t>Sussex County Public Schools</t>
  </si>
  <si>
    <t>Tazewell County Public Schools</t>
  </si>
  <si>
    <t>Virginia Beach City Public Schools</t>
  </si>
  <si>
    <t>Warren County Public Schools</t>
  </si>
  <si>
    <t>Washington County Public Schools</t>
  </si>
  <si>
    <t>Waynesboro City Public Schools</t>
  </si>
  <si>
    <t>West Point Town Public Schools</t>
  </si>
  <si>
    <t>Westmoreland County Public Schools</t>
  </si>
  <si>
    <t>Williamsburg City Public Schools</t>
  </si>
  <si>
    <t>Winchester City Public Schools</t>
  </si>
  <si>
    <t>Wise County Public Schools</t>
  </si>
  <si>
    <t>Wythe County Public Schools</t>
  </si>
  <si>
    <t>York County Public Schools</t>
  </si>
  <si>
    <t>Undistributed</t>
  </si>
  <si>
    <t>PART D SUBPART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</si>
</sst>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0"/>
    <numFmt numFmtId="165" formatCode="0.000%"/>
  </numFmts>
  <fonts count="6" x14ac:knownFonts="1">
    <font>
      <sz val="11"/>
      <color theme="1"/>
      <name val="Calibri"/>
      <family val="2"/>
      <scheme val="minor"/>
    </font>
    <font>
      <sz val="11"/>
      <color theme="1"/>
      <name val="Calibri"/>
      <family val="2"/>
      <scheme val="minor"/>
    </font>
    <font>
      <sz val="10"/>
      <name val="Arial"/>
      <family val="2"/>
    </font>
    <font>
      <b/>
      <sz val="10"/>
      <name val="Arial"/>
      <family val="2"/>
    </font>
    <font>
      <sz val="11"/>
      <name val="Calibri"/>
      <family val="2"/>
      <scheme val="minor"/>
    </font>
    <font>
      <sz val="9"/>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2" fillId="0" borderId="0" xfId="0" applyFont="1"/>
    <xf numFmtId="3" fontId="2" fillId="0" borderId="0" xfId="0" applyNumberFormat="1" applyFont="1"/>
    <xf numFmtId="0" fontId="2" fillId="0" borderId="0" xfId="0" quotePrefix="1" applyFont="1" applyAlignment="1">
      <alignment horizontal="left"/>
    </xf>
    <xf numFmtId="4" fontId="2" fillId="0" borderId="0" xfId="0" applyNumberFormat="1" applyFont="1"/>
    <xf numFmtId="0" fontId="2" fillId="0" borderId="0" xfId="0" applyFont="1" applyAlignment="1">
      <alignment horizontal="center"/>
    </xf>
    <xf numFmtId="3" fontId="2" fillId="0" borderId="0" xfId="0" applyNumberFormat="1" applyFont="1" applyAlignment="1">
      <alignment horizontal="center"/>
    </xf>
    <xf numFmtId="0" fontId="3" fillId="0" borderId="0" xfId="0" applyFont="1"/>
    <xf numFmtId="4" fontId="2" fillId="0" borderId="0" xfId="0" applyNumberFormat="1" applyFont="1" applyAlignment="1">
      <alignment horizontal="center"/>
    </xf>
    <xf numFmtId="10" fontId="2" fillId="0" borderId="0" xfId="0" applyNumberFormat="1" applyFont="1"/>
    <xf numFmtId="10" fontId="2" fillId="0" borderId="0" xfId="1" applyNumberFormat="1" applyFont="1" applyAlignment="1">
      <alignment horizontal="center"/>
    </xf>
    <xf numFmtId="10" fontId="2" fillId="0" borderId="0" xfId="0" applyNumberFormat="1" applyFont="1" applyAlignment="1">
      <alignment horizontal="center"/>
    </xf>
    <xf numFmtId="1" fontId="2" fillId="0" borderId="0" xfId="0" applyNumberFormat="1" applyFont="1" applyAlignment="1">
      <alignment horizontal="left"/>
    </xf>
    <xf numFmtId="3" fontId="2" fillId="0" borderId="0" xfId="0" quotePrefix="1" applyNumberFormat="1" applyFont="1" applyAlignment="1">
      <alignment horizontal="center"/>
    </xf>
    <xf numFmtId="3" fontId="2" fillId="0" borderId="0" xfId="0" applyNumberFormat="1" applyFont="1" applyAlignment="1">
      <alignment horizontal="center" wrapText="1"/>
    </xf>
    <xf numFmtId="0" fontId="2" fillId="0" borderId="0" xfId="1" applyNumberFormat="1" applyFont="1" applyAlignment="1">
      <alignment horizontal="center"/>
    </xf>
    <xf numFmtId="0" fontId="4" fillId="0" borderId="0" xfId="0" applyFont="1"/>
    <xf numFmtId="4" fontId="2" fillId="0" borderId="0" xfId="0" applyNumberFormat="1" applyFont="1" applyAlignment="1">
      <alignment horizontal="center" wrapText="1"/>
    </xf>
    <xf numFmtId="3" fontId="2" fillId="0" borderId="0" xfId="1" applyNumberFormat="1" applyFont="1"/>
    <xf numFmtId="0" fontId="2" fillId="0" borderId="0" xfId="0" applyFont="1" applyAlignment="1">
      <alignment horizontal="left"/>
    </xf>
    <xf numFmtId="3" fontId="2" fillId="0" borderId="0" xfId="0" applyNumberFormat="1" applyFont="1" applyAlignment="1">
      <alignment horizontal="right"/>
    </xf>
    <xf numFmtId="10" fontId="2" fillId="0" borderId="0" xfId="0" applyNumberFormat="1" applyFont="1" applyAlignment="1">
      <alignment horizontal="right"/>
    </xf>
    <xf numFmtId="3" fontId="2" fillId="0" borderId="0" xfId="0" applyNumberFormat="1" applyFont="1" applyAlignment="1">
      <alignment horizontal="right" wrapText="1"/>
    </xf>
    <xf numFmtId="4" fontId="2" fillId="0" borderId="0" xfId="0" applyNumberFormat="1" applyFont="1" applyAlignment="1">
      <alignment horizontal="right" wrapText="1"/>
    </xf>
    <xf numFmtId="1" fontId="4" fillId="0" borderId="0" xfId="0" applyNumberFormat="1" applyFont="1"/>
    <xf numFmtId="10" fontId="4" fillId="0" borderId="0" xfId="0" applyNumberFormat="1" applyFont="1" applyAlignment="1">
      <alignment horizontal="right"/>
    </xf>
    <xf numFmtId="1" fontId="4" fillId="0" borderId="0" xfId="0" applyNumberFormat="1" applyFont="1" applyAlignment="1">
      <alignment horizontal="left"/>
    </xf>
    <xf numFmtId="0" fontId="4" fillId="0" borderId="0" xfId="0" applyFont="1" applyAlignment="1">
      <alignment horizontal="left"/>
    </xf>
    <xf numFmtId="3" fontId="4" fillId="0" borderId="0" xfId="0" applyNumberFormat="1" applyFont="1" applyAlignment="1">
      <alignment horizontal="right"/>
    </xf>
    <xf numFmtId="3" fontId="4" fillId="0" borderId="0" xfId="0" applyNumberFormat="1" applyFont="1"/>
    <xf numFmtId="10" fontId="4" fillId="0" borderId="0" xfId="0" applyNumberFormat="1" applyFont="1"/>
    <xf numFmtId="1" fontId="2" fillId="0" borderId="0" xfId="0" applyNumberFormat="1" applyFont="1"/>
    <xf numFmtId="4" fontId="4" fillId="0" borderId="0" xfId="0" applyNumberFormat="1" applyFont="1" applyAlignment="1">
      <alignment horizontal="right"/>
    </xf>
    <xf numFmtId="4" fontId="4" fillId="0" borderId="0" xfId="0" applyNumberFormat="1" applyFont="1"/>
    <xf numFmtId="3" fontId="5" fillId="0" borderId="0" xfId="0" quotePrefix="1" applyNumberFormat="1" applyFont="1" applyAlignment="1">
      <alignment horizontal="center"/>
    </xf>
    <xf numFmtId="3" fontId="5" fillId="0" borderId="0" xfId="0" applyNumberFormat="1" applyFont="1" applyAlignment="1">
      <alignment horizontal="center"/>
    </xf>
    <xf numFmtId="0" fontId="3" fillId="0" borderId="0" xfId="0" quotePrefix="1" applyFont="1" applyAlignment="1">
      <alignment horizontal="left"/>
    </xf>
    <xf numFmtId="3" fontId="2" fillId="0" borderId="0" xfId="0" applyNumberFormat="1" applyFont="1" applyAlignment="1"/>
    <xf numFmtId="164" fontId="2" fillId="0" borderId="0" xfId="0" applyNumberFormat="1" applyFont="1" applyAlignment="1"/>
    <xf numFmtId="165" fontId="4" fillId="0" borderId="0" xfId="0" applyNumberFormat="1" applyFont="1"/>
    <xf numFmtId="165" fontId="2" fillId="0" borderId="0" xfId="0" applyNumberFormat="1" applyFont="1"/>
    <xf numFmtId="165" fontId="2" fillId="0" borderId="0" xfId="0" applyNumberFormat="1" applyFont="1" applyAlignment="1">
      <alignment horizontal="center"/>
    </xf>
    <xf numFmtId="165" fontId="2" fillId="0" borderId="0" xfId="0" applyNumberFormat="1" applyFont="1" applyAlignment="1">
      <alignment horizontal="center" wrapText="1"/>
    </xf>
    <xf numFmtId="165" fontId="2" fillId="0" borderId="0" xfId="0" applyNumberFormat="1" applyFont="1" applyAlignment="1">
      <alignment horizontal="right" wrapText="1"/>
    </xf>
    <xf numFmtId="165" fontId="4" fillId="0" borderId="0" xfId="0" applyNumberFormat="1" applyFont="1" applyAlignment="1">
      <alignment horizontal="right"/>
    </xf>
    <xf numFmtId="0" fontId="2" fillId="0" borderId="0" xfId="0" applyFont="1" applyFill="1"/>
    <xf numFmtId="3" fontId="2" fillId="0" borderId="0" xfId="0" applyNumberFormat="1" applyFont="1" applyFill="1"/>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4"/>
  <sheetViews>
    <sheetView tabSelected="1" topLeftCell="D1" zoomScaleNormal="100" workbookViewId="0">
      <selection activeCell="D4" sqref="D4"/>
    </sheetView>
  </sheetViews>
  <sheetFormatPr defaultColWidth="9.140625" defaultRowHeight="15" x14ac:dyDescent="0.25"/>
  <cols>
    <col min="1" max="1" width="9.140625" style="16" hidden="1" customWidth="1"/>
    <col min="2" max="2" width="12.7109375" style="16" hidden="1" customWidth="1"/>
    <col min="3" max="3" width="17.7109375" style="16" hidden="1" customWidth="1"/>
    <col min="4" max="4" width="10.5703125" style="24" customWidth="1"/>
    <col min="5" max="5" width="34.7109375" style="16" customWidth="1"/>
    <col min="6" max="7" width="13.7109375" style="29" bestFit="1" customWidth="1"/>
    <col min="8" max="8" width="17.28515625" style="29" bestFit="1" customWidth="1"/>
    <col min="9" max="10" width="13.7109375" style="29" bestFit="1" customWidth="1"/>
    <col min="11" max="15" width="12.7109375" style="29" bestFit="1" customWidth="1"/>
    <col min="16" max="16" width="17" style="30" bestFit="1" customWidth="1"/>
    <col min="17" max="17" width="9.140625" style="29"/>
    <col min="18" max="18" width="2" style="16" customWidth="1"/>
    <col min="19" max="19" width="9.140625" style="16"/>
    <col min="20" max="20" width="9.7109375" style="16" customWidth="1"/>
    <col min="21" max="16384" width="9.140625" style="16"/>
  </cols>
  <sheetData>
    <row r="1" spans="1:20" x14ac:dyDescent="0.25">
      <c r="A1" s="1"/>
      <c r="B1" s="1"/>
      <c r="C1" s="1"/>
      <c r="D1" s="12"/>
      <c r="E1" s="1"/>
      <c r="F1" s="2"/>
      <c r="G1" s="2"/>
      <c r="H1" s="2"/>
      <c r="I1" s="2"/>
      <c r="J1" s="2"/>
      <c r="K1" s="2"/>
      <c r="L1" s="2"/>
      <c r="M1" s="2"/>
      <c r="N1" s="2"/>
      <c r="O1" s="2"/>
      <c r="P1" s="9"/>
      <c r="Q1" s="2"/>
      <c r="R1" s="1"/>
    </row>
    <row r="2" spans="1:20" x14ac:dyDescent="0.25">
      <c r="A2" s="1"/>
      <c r="B2" s="1"/>
      <c r="C2" s="1"/>
      <c r="D2" s="12"/>
      <c r="E2" s="36" t="s">
        <v>51</v>
      </c>
      <c r="F2" s="2"/>
      <c r="G2" s="2"/>
      <c r="H2" s="2"/>
      <c r="I2" s="2"/>
      <c r="J2" s="2"/>
      <c r="K2" s="2"/>
      <c r="L2" s="2"/>
      <c r="M2" s="2"/>
      <c r="N2" s="2"/>
      <c r="O2" s="2"/>
      <c r="P2" s="9"/>
      <c r="Q2" s="2"/>
      <c r="R2" s="1"/>
    </row>
    <row r="3" spans="1:20" x14ac:dyDescent="0.25">
      <c r="A3" s="1"/>
      <c r="B3" s="1"/>
      <c r="C3" s="1"/>
      <c r="D3" s="12"/>
      <c r="E3" s="45" t="s">
        <v>52</v>
      </c>
      <c r="F3" s="46"/>
      <c r="G3" s="2"/>
      <c r="H3" s="2"/>
      <c r="I3" s="2"/>
      <c r="J3" s="2"/>
      <c r="K3" s="2"/>
      <c r="L3" s="2"/>
      <c r="M3" s="2"/>
      <c r="N3" s="2"/>
      <c r="O3" s="2"/>
      <c r="P3" s="9"/>
      <c r="Q3" s="2"/>
      <c r="R3" s="1"/>
    </row>
    <row r="4" spans="1:20" x14ac:dyDescent="0.25">
      <c r="A4" s="1"/>
      <c r="B4" s="1"/>
      <c r="C4" s="1"/>
      <c r="D4" s="12"/>
      <c r="E4" s="1"/>
      <c r="F4" s="2"/>
      <c r="G4" s="2"/>
      <c r="H4" s="2"/>
      <c r="I4" s="2"/>
      <c r="J4" s="2"/>
      <c r="K4" s="2"/>
      <c r="L4" s="2"/>
      <c r="M4" s="2"/>
      <c r="N4" s="2"/>
      <c r="O4" s="2"/>
      <c r="P4" s="9"/>
      <c r="Q4" s="2"/>
      <c r="R4" s="1"/>
    </row>
    <row r="5" spans="1:20" x14ac:dyDescent="0.25">
      <c r="A5" s="1"/>
      <c r="B5" s="1"/>
      <c r="C5" s="1"/>
      <c r="E5" s="12" t="str">
        <f>C11</f>
        <v>VIRGINIA</v>
      </c>
      <c r="F5" s="6" t="s">
        <v>43</v>
      </c>
      <c r="G5" s="6" t="s">
        <v>44</v>
      </c>
      <c r="H5" s="6" t="s">
        <v>45</v>
      </c>
      <c r="I5" s="6" t="s">
        <v>46</v>
      </c>
      <c r="J5" s="6" t="s">
        <v>47</v>
      </c>
      <c r="K5" s="2"/>
      <c r="L5" s="2"/>
      <c r="M5" s="2"/>
      <c r="N5" s="2"/>
      <c r="O5" s="6"/>
      <c r="Q5" s="18"/>
      <c r="R5" s="1"/>
    </row>
    <row r="6" spans="1:20" x14ac:dyDescent="0.25">
      <c r="A6" s="5" t="s">
        <v>0</v>
      </c>
      <c r="B6" s="5" t="s">
        <v>0</v>
      </c>
      <c r="C6" s="5" t="s">
        <v>0</v>
      </c>
      <c r="D6" s="12"/>
      <c r="E6" s="1"/>
      <c r="F6" s="6" t="s">
        <v>41</v>
      </c>
      <c r="G6" s="6" t="s">
        <v>41</v>
      </c>
      <c r="H6" s="6" t="s">
        <v>41</v>
      </c>
      <c r="I6" s="6" t="s">
        <v>41</v>
      </c>
      <c r="J6" s="6" t="s">
        <v>41</v>
      </c>
      <c r="K6" s="6"/>
      <c r="L6" s="6"/>
      <c r="M6" s="6"/>
      <c r="N6" s="6"/>
      <c r="O6" s="6" t="s">
        <v>1</v>
      </c>
      <c r="P6" s="10" t="s">
        <v>35</v>
      </c>
      <c r="Q6" s="2"/>
      <c r="R6" s="1"/>
    </row>
    <row r="7" spans="1:20" x14ac:dyDescent="0.25">
      <c r="A7" s="1"/>
      <c r="B7" s="7"/>
      <c r="C7" s="7"/>
      <c r="D7" s="12"/>
      <c r="E7" s="1"/>
      <c r="F7" s="6" t="s">
        <v>49</v>
      </c>
      <c r="G7" s="6" t="s">
        <v>49</v>
      </c>
      <c r="H7" s="6" t="s">
        <v>49</v>
      </c>
      <c r="I7" s="6" t="s">
        <v>49</v>
      </c>
      <c r="J7" s="6" t="s">
        <v>49</v>
      </c>
      <c r="K7" s="13" t="s">
        <v>53</v>
      </c>
      <c r="L7" s="13" t="s">
        <v>53</v>
      </c>
      <c r="M7" s="13" t="s">
        <v>53</v>
      </c>
      <c r="N7" s="13" t="s">
        <v>53</v>
      </c>
      <c r="O7" s="13" t="s">
        <v>53</v>
      </c>
      <c r="P7" s="11" t="s">
        <v>2</v>
      </c>
      <c r="Q7" s="2"/>
      <c r="R7" s="1"/>
    </row>
    <row r="8" spans="1:20" x14ac:dyDescent="0.25">
      <c r="A8" s="1"/>
      <c r="B8" s="1"/>
      <c r="C8" s="1"/>
      <c r="D8" s="12"/>
      <c r="E8" s="5" t="s">
        <v>20</v>
      </c>
      <c r="F8" s="34" t="s">
        <v>50</v>
      </c>
      <c r="G8" s="34" t="s">
        <v>50</v>
      </c>
      <c r="H8" s="34" t="s">
        <v>50</v>
      </c>
      <c r="I8" s="34" t="s">
        <v>50</v>
      </c>
      <c r="J8" s="34" t="s">
        <v>50</v>
      </c>
      <c r="K8" s="6" t="s">
        <v>6</v>
      </c>
      <c r="L8" s="6" t="s">
        <v>7</v>
      </c>
      <c r="M8" s="6" t="s">
        <v>8</v>
      </c>
      <c r="N8" s="6" t="s">
        <v>9</v>
      </c>
      <c r="O8" s="6" t="s">
        <v>10</v>
      </c>
      <c r="P8" s="6" t="s">
        <v>40</v>
      </c>
      <c r="Q8" s="6" t="s">
        <v>11</v>
      </c>
      <c r="R8" s="1"/>
    </row>
    <row r="9" spans="1:20" x14ac:dyDescent="0.25">
      <c r="A9" s="1" t="s">
        <v>12</v>
      </c>
      <c r="B9" s="1" t="s">
        <v>13</v>
      </c>
      <c r="C9" s="1" t="s">
        <v>19</v>
      </c>
      <c r="D9" s="12" t="s">
        <v>14</v>
      </c>
      <c r="E9" s="5" t="s">
        <v>15</v>
      </c>
      <c r="F9" s="35" t="s">
        <v>48</v>
      </c>
      <c r="G9" s="35" t="s">
        <v>48</v>
      </c>
      <c r="H9" s="35" t="s">
        <v>48</v>
      </c>
      <c r="I9" s="35" t="s">
        <v>48</v>
      </c>
      <c r="J9" s="35" t="s">
        <v>48</v>
      </c>
      <c r="K9" s="6" t="s">
        <v>18</v>
      </c>
      <c r="L9" s="6" t="s">
        <v>18</v>
      </c>
      <c r="M9" s="6" t="s">
        <v>18</v>
      </c>
      <c r="N9" s="6" t="s">
        <v>18</v>
      </c>
      <c r="O9" s="6" t="s">
        <v>18</v>
      </c>
      <c r="P9" s="6" t="s">
        <v>42</v>
      </c>
      <c r="Q9" s="6" t="s">
        <v>17</v>
      </c>
      <c r="R9" s="1"/>
      <c r="T9" s="5" t="s">
        <v>34</v>
      </c>
    </row>
    <row r="10" spans="1:20" x14ac:dyDescent="0.25">
      <c r="A10" s="19"/>
      <c r="B10" s="19"/>
      <c r="C10" s="19"/>
      <c r="D10" s="12"/>
      <c r="E10" s="19"/>
      <c r="F10" s="20"/>
      <c r="H10" s="20"/>
      <c r="I10" s="20"/>
      <c r="J10" s="20"/>
      <c r="K10" s="20"/>
      <c r="L10" s="20"/>
      <c r="M10" s="20"/>
      <c r="N10" s="20"/>
      <c r="O10" s="20"/>
      <c r="P10" s="21"/>
      <c r="Q10" s="20"/>
      <c r="R10" s="1"/>
      <c r="T10" s="5"/>
    </row>
    <row r="11" spans="1:20" x14ac:dyDescent="0.25">
      <c r="A11" s="19">
        <v>1</v>
      </c>
      <c r="B11" s="19">
        <v>51</v>
      </c>
      <c r="C11" s="19" t="s">
        <v>57</v>
      </c>
      <c r="D11" s="12">
        <v>5100060</v>
      </c>
      <c r="E11" s="19" t="s">
        <v>58</v>
      </c>
      <c r="F11" s="20">
        <v>1003688.5364519337</v>
      </c>
      <c r="G11" s="20">
        <v>254916.91805099871</v>
      </c>
      <c r="H11" s="20">
        <v>604775.95244275883</v>
      </c>
      <c r="I11" s="20">
        <v>590551.29451799358</v>
      </c>
      <c r="J11" s="20">
        <v>2453932.7014636844</v>
      </c>
      <c r="K11" s="20">
        <v>903319.68280674028</v>
      </c>
      <c r="L11" s="20">
        <v>229425.22624589884</v>
      </c>
      <c r="M11" s="20">
        <v>544298.35719848296</v>
      </c>
      <c r="N11" s="20">
        <v>531496.16506619425</v>
      </c>
      <c r="O11" s="20">
        <v>2208539.4313173164</v>
      </c>
      <c r="P11" s="21">
        <v>0.90000000000000013</v>
      </c>
      <c r="Q11" s="20">
        <v>32238</v>
      </c>
      <c r="R11" s="1" t="str">
        <f>IF(AND($A11=1,Q11&gt;=20000),"*","  ")</f>
        <v>*</v>
      </c>
      <c r="T11" s="5"/>
    </row>
    <row r="12" spans="1:20" x14ac:dyDescent="0.25">
      <c r="A12" s="19">
        <v>1</v>
      </c>
      <c r="B12" s="19">
        <v>51</v>
      </c>
      <c r="C12" s="19" t="s">
        <v>57</v>
      </c>
      <c r="D12" s="12">
        <v>5100090</v>
      </c>
      <c r="E12" s="19" t="s">
        <v>59</v>
      </c>
      <c r="F12" s="20">
        <v>809094.54158551118</v>
      </c>
      <c r="G12" s="20">
        <v>0</v>
      </c>
      <c r="H12" s="20">
        <v>382735.43742096762</v>
      </c>
      <c r="I12" s="20">
        <v>359079.66673603759</v>
      </c>
      <c r="J12" s="20">
        <v>1550909.6457425165</v>
      </c>
      <c r="K12" s="20">
        <v>813145.55166982836</v>
      </c>
      <c r="L12" s="20">
        <v>0</v>
      </c>
      <c r="M12" s="20">
        <v>435058.94127847796</v>
      </c>
      <c r="N12" s="20">
        <v>416064.77853384503</v>
      </c>
      <c r="O12" s="20">
        <v>1664269.2714821512</v>
      </c>
      <c r="P12" s="21">
        <v>1.0730923468371121</v>
      </c>
      <c r="Q12" s="20">
        <v>110652</v>
      </c>
      <c r="R12" s="1" t="str">
        <f t="shared" ref="R12:R75" si="0">IF(AND($A12=1,Q12&gt;=20000),"*","  ")</f>
        <v>*</v>
      </c>
      <c r="T12" s="5"/>
    </row>
    <row r="13" spans="1:20" x14ac:dyDescent="0.25">
      <c r="A13" s="19">
        <v>1</v>
      </c>
      <c r="B13" s="19">
        <v>51</v>
      </c>
      <c r="C13" s="19" t="s">
        <v>57</v>
      </c>
      <c r="D13" s="12">
        <v>5100120</v>
      </c>
      <c r="E13" s="19" t="s">
        <v>60</v>
      </c>
      <c r="F13" s="20">
        <v>1903033.2151539137</v>
      </c>
      <c r="G13" s="20">
        <v>483332.57234422036</v>
      </c>
      <c r="H13" s="20">
        <v>1090001.7197407116</v>
      </c>
      <c r="I13" s="20">
        <v>1062962.6446183268</v>
      </c>
      <c r="J13" s="20">
        <v>4539330.1518571731</v>
      </c>
      <c r="K13" s="20">
        <v>1723383.1095091894</v>
      </c>
      <c r="L13" s="20">
        <v>410832.68649258732</v>
      </c>
      <c r="M13" s="20">
        <v>1057064.0018785992</v>
      </c>
      <c r="N13" s="20">
        <v>1011737.718890221</v>
      </c>
      <c r="O13" s="20">
        <v>4203017.5167705966</v>
      </c>
      <c r="P13" s="21">
        <v>0.92591139577080972</v>
      </c>
      <c r="Q13" s="20">
        <v>158726</v>
      </c>
      <c r="R13" s="1" t="str">
        <f t="shared" si="0"/>
        <v>*</v>
      </c>
      <c r="T13" s="5"/>
    </row>
    <row r="14" spans="1:20" x14ac:dyDescent="0.25">
      <c r="A14" s="19">
        <v>1</v>
      </c>
      <c r="B14" s="19">
        <v>51</v>
      </c>
      <c r="C14" s="19" t="s">
        <v>57</v>
      </c>
      <c r="D14" s="12">
        <v>5100152</v>
      </c>
      <c r="E14" s="19" t="s">
        <v>61</v>
      </c>
      <c r="F14" s="20">
        <v>275410.99868695199</v>
      </c>
      <c r="G14" s="20">
        <v>69948.913864064729</v>
      </c>
      <c r="H14" s="20">
        <v>122822.3644163248</v>
      </c>
      <c r="I14" s="20">
        <v>110860.18981886376</v>
      </c>
      <c r="J14" s="20">
        <v>579042.4667862053</v>
      </c>
      <c r="K14" s="20">
        <v>279898.0490356033</v>
      </c>
      <c r="L14" s="20">
        <v>72776.323658451569</v>
      </c>
      <c r="M14" s="20">
        <v>139899.03494241633</v>
      </c>
      <c r="N14" s="20">
        <v>129729.55819249523</v>
      </c>
      <c r="O14" s="20">
        <v>622302.96582896647</v>
      </c>
      <c r="P14" s="21">
        <v>1.0747104081724179</v>
      </c>
      <c r="Q14" s="20">
        <v>14701</v>
      </c>
      <c r="R14" s="1" t="str">
        <f t="shared" si="0"/>
        <v xml:space="preserve">  </v>
      </c>
      <c r="T14" s="5"/>
    </row>
    <row r="15" spans="1:20" x14ac:dyDescent="0.25">
      <c r="A15" s="19">
        <v>1</v>
      </c>
      <c r="B15" s="19">
        <v>51</v>
      </c>
      <c r="C15" s="19" t="s">
        <v>57</v>
      </c>
      <c r="D15" s="12">
        <v>5100180</v>
      </c>
      <c r="E15" s="19" t="s">
        <v>62</v>
      </c>
      <c r="F15" s="20">
        <v>188812.69497610632</v>
      </c>
      <c r="G15" s="20">
        <v>24630.285522191385</v>
      </c>
      <c r="H15" s="20">
        <v>74621.144627725997</v>
      </c>
      <c r="I15" s="20">
        <v>70009.027449720976</v>
      </c>
      <c r="J15" s="20">
        <v>358073.15257574467</v>
      </c>
      <c r="K15" s="20">
        <v>171428.07339307957</v>
      </c>
      <c r="L15" s="20">
        <v>0</v>
      </c>
      <c r="M15" s="20">
        <v>77879.858003117639</v>
      </c>
      <c r="N15" s="20">
        <v>74479.714810811085</v>
      </c>
      <c r="O15" s="20">
        <v>323787.64620700828</v>
      </c>
      <c r="P15" s="21">
        <v>0.90424999438771425</v>
      </c>
      <c r="Q15" s="20">
        <v>13014</v>
      </c>
      <c r="R15" s="1" t="str">
        <f t="shared" si="0"/>
        <v xml:space="preserve">  </v>
      </c>
      <c r="T15" s="5"/>
    </row>
    <row r="16" spans="1:20" x14ac:dyDescent="0.25">
      <c r="A16" s="19">
        <v>1</v>
      </c>
      <c r="B16" s="19">
        <v>51</v>
      </c>
      <c r="C16" s="19" t="s">
        <v>57</v>
      </c>
      <c r="D16" s="12">
        <v>5100210</v>
      </c>
      <c r="E16" s="19" t="s">
        <v>63</v>
      </c>
      <c r="F16" s="20">
        <v>485518.35850998771</v>
      </c>
      <c r="G16" s="20">
        <v>123312.00279128936</v>
      </c>
      <c r="H16" s="20">
        <v>191882.94332843821</v>
      </c>
      <c r="I16" s="20">
        <v>181930.03808251355</v>
      </c>
      <c r="J16" s="20">
        <v>982643.34271222888</v>
      </c>
      <c r="K16" s="20">
        <v>509733.0323900418</v>
      </c>
      <c r="L16" s="20">
        <v>104815.20237259594</v>
      </c>
      <c r="M16" s="20">
        <v>231571.96715971266</v>
      </c>
      <c r="N16" s="20">
        <v>221461.80687108415</v>
      </c>
      <c r="O16" s="20">
        <v>1067582.0087934346</v>
      </c>
      <c r="P16" s="21">
        <v>1.0864389574418358</v>
      </c>
      <c r="Q16" s="20">
        <v>31667</v>
      </c>
      <c r="R16" s="1" t="str">
        <f t="shared" si="0"/>
        <v>*</v>
      </c>
      <c r="T16" s="5"/>
    </row>
    <row r="17" spans="1:20" x14ac:dyDescent="0.25">
      <c r="A17" s="19">
        <v>1</v>
      </c>
      <c r="B17" s="19">
        <v>51</v>
      </c>
      <c r="C17" s="19" t="s">
        <v>57</v>
      </c>
      <c r="D17" s="12">
        <v>5100240</v>
      </c>
      <c r="E17" s="19" t="s">
        <v>64</v>
      </c>
      <c r="F17" s="20">
        <v>328647.66080427525</v>
      </c>
      <c r="G17" s="20">
        <v>83469.966801706105</v>
      </c>
      <c r="H17" s="20">
        <v>148070.66715214204</v>
      </c>
      <c r="I17" s="20">
        <v>133231.83773225464</v>
      </c>
      <c r="J17" s="20">
        <v>693420.13249037799</v>
      </c>
      <c r="K17" s="20">
        <v>295782.89472384774</v>
      </c>
      <c r="L17" s="20">
        <v>76129.162417784042</v>
      </c>
      <c r="M17" s="20">
        <v>133923.46161632796</v>
      </c>
      <c r="N17" s="20">
        <v>127787.25246160816</v>
      </c>
      <c r="O17" s="20">
        <v>633622.77121956786</v>
      </c>
      <c r="P17" s="21">
        <v>0.91376460176307339</v>
      </c>
      <c r="Q17" s="20">
        <v>16043</v>
      </c>
      <c r="R17" s="1" t="str">
        <f t="shared" si="0"/>
        <v xml:space="preserve">  </v>
      </c>
      <c r="T17" s="5"/>
    </row>
    <row r="18" spans="1:20" x14ac:dyDescent="0.25">
      <c r="A18" s="19">
        <v>1</v>
      </c>
      <c r="B18" s="19">
        <v>51</v>
      </c>
      <c r="C18" s="19" t="s">
        <v>57</v>
      </c>
      <c r="D18" s="12">
        <v>5100270</v>
      </c>
      <c r="E18" s="19" t="s">
        <v>65</v>
      </c>
      <c r="F18" s="20">
        <v>1851216.1973597191</v>
      </c>
      <c r="G18" s="20">
        <v>0</v>
      </c>
      <c r="H18" s="20">
        <v>1049044.2493811331</v>
      </c>
      <c r="I18" s="20">
        <v>1006971.9512129042</v>
      </c>
      <c r="J18" s="20">
        <v>3907232.3979537562</v>
      </c>
      <c r="K18" s="20">
        <v>1573533.7677557613</v>
      </c>
      <c r="L18" s="20">
        <v>0</v>
      </c>
      <c r="M18" s="20">
        <v>891687.6119739631</v>
      </c>
      <c r="N18" s="20">
        <v>855926.15853096859</v>
      </c>
      <c r="O18" s="20">
        <v>3321147.5382606932</v>
      </c>
      <c r="P18" s="21">
        <v>0.85000000000000009</v>
      </c>
      <c r="Q18" s="20">
        <v>240119</v>
      </c>
      <c r="R18" s="1" t="str">
        <f t="shared" si="0"/>
        <v>*</v>
      </c>
      <c r="T18" s="5"/>
    </row>
    <row r="19" spans="1:20" x14ac:dyDescent="0.25">
      <c r="A19" s="19">
        <v>1</v>
      </c>
      <c r="B19" s="19">
        <v>51</v>
      </c>
      <c r="C19" s="19" t="s">
        <v>57</v>
      </c>
      <c r="D19" s="12">
        <v>5100300</v>
      </c>
      <c r="E19" s="19" t="s">
        <v>66</v>
      </c>
      <c r="F19" s="20">
        <v>699884.65130240913</v>
      </c>
      <c r="G19" s="20">
        <v>0</v>
      </c>
      <c r="H19" s="20">
        <v>317981.45652453927</v>
      </c>
      <c r="I19" s="20">
        <v>298327.94215886737</v>
      </c>
      <c r="J19" s="20">
        <v>1316194.0499858158</v>
      </c>
      <c r="K19" s="20">
        <v>813904.0829680278</v>
      </c>
      <c r="L19" s="20">
        <v>0</v>
      </c>
      <c r="M19" s="20">
        <v>435575.84299088805</v>
      </c>
      <c r="N19" s="20">
        <v>416559.11292418215</v>
      </c>
      <c r="O19" s="20">
        <v>1666039.0388830979</v>
      </c>
      <c r="P19" s="21">
        <v>1.2658004637698008</v>
      </c>
      <c r="Q19" s="20">
        <v>76544</v>
      </c>
      <c r="R19" s="1" t="str">
        <f t="shared" si="0"/>
        <v>*</v>
      </c>
      <c r="T19" s="5"/>
    </row>
    <row r="20" spans="1:20" x14ac:dyDescent="0.25">
      <c r="A20" s="19">
        <v>1</v>
      </c>
      <c r="B20" s="19">
        <v>51</v>
      </c>
      <c r="C20" s="19" t="s">
        <v>57</v>
      </c>
      <c r="D20" s="12">
        <v>5100330</v>
      </c>
      <c r="E20" s="19" t="s">
        <v>67</v>
      </c>
      <c r="F20" s="20">
        <v>41169.685370729952</v>
      </c>
      <c r="G20" s="20">
        <v>7937.3828835883678</v>
      </c>
      <c r="H20" s="20">
        <v>16270.775896271087</v>
      </c>
      <c r="I20" s="20">
        <v>15265.12628602939</v>
      </c>
      <c r="J20" s="20">
        <v>80642.970436618794</v>
      </c>
      <c r="K20" s="20">
        <v>52338.659575763217</v>
      </c>
      <c r="L20" s="20">
        <v>13608.580846702327</v>
      </c>
      <c r="M20" s="20">
        <v>23777.478770863345</v>
      </c>
      <c r="N20" s="20">
        <v>22739.381955513112</v>
      </c>
      <c r="O20" s="20">
        <v>112464.10114884202</v>
      </c>
      <c r="P20" s="21">
        <v>1.3945927405691607</v>
      </c>
      <c r="Q20" s="20">
        <v>4119</v>
      </c>
      <c r="R20" s="1" t="str">
        <f t="shared" si="0"/>
        <v xml:space="preserve">  </v>
      </c>
      <c r="T20" s="5"/>
    </row>
    <row r="21" spans="1:20" x14ac:dyDescent="0.25">
      <c r="A21" s="19">
        <v>1</v>
      </c>
      <c r="B21" s="19">
        <v>51</v>
      </c>
      <c r="C21" s="19" t="s">
        <v>57</v>
      </c>
      <c r="D21" s="12">
        <v>5100360</v>
      </c>
      <c r="E21" s="19" t="s">
        <v>68</v>
      </c>
      <c r="F21" s="20">
        <v>820554.41876834177</v>
      </c>
      <c r="G21" s="20">
        <v>0</v>
      </c>
      <c r="H21" s="20">
        <v>389516.7643443516</v>
      </c>
      <c r="I21" s="20">
        <v>378388.05348153278</v>
      </c>
      <c r="J21" s="20">
        <v>1588459.2365942262</v>
      </c>
      <c r="K21" s="20">
        <v>777494.5806544536</v>
      </c>
      <c r="L21" s="20">
        <v>0</v>
      </c>
      <c r="M21" s="20">
        <v>410764.56079520454</v>
      </c>
      <c r="N21" s="20">
        <v>392831.06218799454</v>
      </c>
      <c r="O21" s="20">
        <v>1581090.2036376528</v>
      </c>
      <c r="P21" s="21">
        <v>0.99536089262676131</v>
      </c>
      <c r="Q21" s="20">
        <v>79811</v>
      </c>
      <c r="R21" s="1" t="str">
        <f t="shared" si="0"/>
        <v>*</v>
      </c>
      <c r="T21" s="5"/>
    </row>
    <row r="22" spans="1:20" x14ac:dyDescent="0.25">
      <c r="A22" s="19">
        <v>1</v>
      </c>
      <c r="B22" s="19">
        <v>51</v>
      </c>
      <c r="C22" s="19" t="s">
        <v>57</v>
      </c>
      <c r="D22" s="12">
        <v>5100390</v>
      </c>
      <c r="E22" s="19" t="s">
        <v>69</v>
      </c>
      <c r="F22" s="20">
        <v>69562.571833302325</v>
      </c>
      <c r="G22" s="20">
        <v>14274.710751506667</v>
      </c>
      <c r="H22" s="20">
        <v>27492.000652320105</v>
      </c>
      <c r="I22" s="20">
        <v>25792.799586739311</v>
      </c>
      <c r="J22" s="20">
        <v>137122.0828238684</v>
      </c>
      <c r="K22" s="20">
        <v>71301.942030749851</v>
      </c>
      <c r="L22" s="20">
        <v>12133.504138780667</v>
      </c>
      <c r="M22" s="20">
        <v>32392.507311031226</v>
      </c>
      <c r="N22" s="20">
        <v>30978.288461133801</v>
      </c>
      <c r="O22" s="20">
        <v>146806.24194169554</v>
      </c>
      <c r="P22" s="21">
        <v>1.0706243583702437</v>
      </c>
      <c r="Q22" s="20">
        <v>6239</v>
      </c>
      <c r="R22" s="1" t="str">
        <f t="shared" si="0"/>
        <v xml:space="preserve">  </v>
      </c>
      <c r="T22" s="5"/>
    </row>
    <row r="23" spans="1:20" x14ac:dyDescent="0.25">
      <c r="A23" s="19">
        <v>1</v>
      </c>
      <c r="B23" s="19">
        <v>51</v>
      </c>
      <c r="C23" s="19" t="s">
        <v>57</v>
      </c>
      <c r="D23" s="12">
        <v>5100420</v>
      </c>
      <c r="E23" s="19" t="s">
        <v>70</v>
      </c>
      <c r="F23" s="20">
        <v>253406.51167845851</v>
      </c>
      <c r="G23" s="20">
        <v>0</v>
      </c>
      <c r="H23" s="20">
        <v>100149.43094773758</v>
      </c>
      <c r="I23" s="20">
        <v>93959.484208836046</v>
      </c>
      <c r="J23" s="20">
        <v>447515.42683503212</v>
      </c>
      <c r="K23" s="20">
        <v>255625.04749322031</v>
      </c>
      <c r="L23" s="20">
        <v>0</v>
      </c>
      <c r="M23" s="20">
        <v>116130.58472146305</v>
      </c>
      <c r="N23" s="20">
        <v>111060.45969576691</v>
      </c>
      <c r="O23" s="20">
        <v>482816.09191045025</v>
      </c>
      <c r="P23" s="21">
        <v>1.0788814484565938</v>
      </c>
      <c r="Q23" s="20">
        <v>33633</v>
      </c>
      <c r="R23" s="1" t="str">
        <f t="shared" si="0"/>
        <v>*</v>
      </c>
      <c r="T23" s="5"/>
    </row>
    <row r="24" spans="1:20" x14ac:dyDescent="0.25">
      <c r="A24" s="19">
        <v>1</v>
      </c>
      <c r="B24" s="19">
        <v>51</v>
      </c>
      <c r="C24" s="19" t="s">
        <v>57</v>
      </c>
      <c r="D24" s="12">
        <v>5100450</v>
      </c>
      <c r="E24" s="19" t="s">
        <v>71</v>
      </c>
      <c r="F24" s="20">
        <v>557920.21898954734</v>
      </c>
      <c r="G24" s="20">
        <v>141700.63478648159</v>
      </c>
      <c r="H24" s="20">
        <v>356301.79880113708</v>
      </c>
      <c r="I24" s="20">
        <v>358319.41471766436</v>
      </c>
      <c r="J24" s="20">
        <v>1414242.0672948305</v>
      </c>
      <c r="K24" s="20">
        <v>586344.69350818743</v>
      </c>
      <c r="L24" s="20">
        <v>152455.55064494064</v>
      </c>
      <c r="M24" s="20">
        <v>412188.32348689542</v>
      </c>
      <c r="N24" s="20">
        <v>412644.72605429689</v>
      </c>
      <c r="O24" s="20">
        <v>1563633.2936943201</v>
      </c>
      <c r="P24" s="21">
        <v>1.1056334200871609</v>
      </c>
      <c r="Q24" s="20">
        <v>17329</v>
      </c>
      <c r="R24" s="1" t="str">
        <f t="shared" si="0"/>
        <v xml:space="preserve">  </v>
      </c>
      <c r="T24" s="5"/>
    </row>
    <row r="25" spans="1:20" x14ac:dyDescent="0.25">
      <c r="A25" s="19">
        <v>1</v>
      </c>
      <c r="B25" s="19">
        <v>51</v>
      </c>
      <c r="C25" s="19" t="s">
        <v>57</v>
      </c>
      <c r="D25" s="12">
        <v>5100480</v>
      </c>
      <c r="E25" s="19" t="s">
        <v>72</v>
      </c>
      <c r="F25" s="20">
        <v>342844.10403556144</v>
      </c>
      <c r="G25" s="20">
        <v>87075.580918410458</v>
      </c>
      <c r="H25" s="20">
        <v>183552.59361343185</v>
      </c>
      <c r="I25" s="20">
        <v>170419.51454825822</v>
      </c>
      <c r="J25" s="20">
        <v>783891.79311566195</v>
      </c>
      <c r="K25" s="20">
        <v>330719.64601496747</v>
      </c>
      <c r="L25" s="20">
        <v>85990.452886408908</v>
      </c>
      <c r="M25" s="20">
        <v>193555.71567314505</v>
      </c>
      <c r="N25" s="20">
        <v>178801.09501905349</v>
      </c>
      <c r="O25" s="20">
        <v>789066.90959357494</v>
      </c>
      <c r="P25" s="21">
        <v>1.0066018250520827</v>
      </c>
      <c r="Q25" s="20">
        <v>16037</v>
      </c>
      <c r="R25" s="1" t="str">
        <f t="shared" si="0"/>
        <v xml:space="preserve">  </v>
      </c>
      <c r="T25" s="5"/>
    </row>
    <row r="26" spans="1:20" x14ac:dyDescent="0.25">
      <c r="A26" s="19">
        <v>1</v>
      </c>
      <c r="B26" s="19">
        <v>51</v>
      </c>
      <c r="C26" s="19" t="s">
        <v>57</v>
      </c>
      <c r="D26" s="12">
        <v>5100510</v>
      </c>
      <c r="E26" s="19" t="s">
        <v>73</v>
      </c>
      <c r="F26" s="20">
        <v>545692.64993867534</v>
      </c>
      <c r="G26" s="20">
        <v>138595.07553727188</v>
      </c>
      <c r="H26" s="20">
        <v>319805.68618429988</v>
      </c>
      <c r="I26" s="20">
        <v>329622.12213311461</v>
      </c>
      <c r="J26" s="20">
        <v>1333715.5337933619</v>
      </c>
      <c r="K26" s="20">
        <v>554486.37898381008</v>
      </c>
      <c r="L26" s="20">
        <v>144172.06665129567</v>
      </c>
      <c r="M26" s="20">
        <v>365290.08957078581</v>
      </c>
      <c r="N26" s="20">
        <v>356273.96296470979</v>
      </c>
      <c r="O26" s="20">
        <v>1420222.4981706014</v>
      </c>
      <c r="P26" s="21">
        <v>1.0648616306741183</v>
      </c>
      <c r="Q26" s="20">
        <v>20613</v>
      </c>
      <c r="R26" s="1" t="str">
        <f t="shared" si="0"/>
        <v>*</v>
      </c>
      <c r="T26" s="5"/>
    </row>
    <row r="27" spans="1:20" x14ac:dyDescent="0.25">
      <c r="A27" s="19">
        <v>1</v>
      </c>
      <c r="B27" s="19">
        <v>51</v>
      </c>
      <c r="C27" s="19" t="s">
        <v>57</v>
      </c>
      <c r="D27" s="12">
        <v>5100540</v>
      </c>
      <c r="E27" s="19" t="s">
        <v>74</v>
      </c>
      <c r="F27" s="20">
        <v>344263.74835869001</v>
      </c>
      <c r="G27" s="20">
        <v>87436.142330080926</v>
      </c>
      <c r="H27" s="20">
        <v>161591.83621378362</v>
      </c>
      <c r="I27" s="20">
        <v>143618.8876368503</v>
      </c>
      <c r="J27" s="20">
        <v>736910.61453940487</v>
      </c>
      <c r="K27" s="20">
        <v>367129.14832854201</v>
      </c>
      <c r="L27" s="20">
        <v>95457.291736288797</v>
      </c>
      <c r="M27" s="20">
        <v>199344.42041516854</v>
      </c>
      <c r="N27" s="20">
        <v>180262.59464408553</v>
      </c>
      <c r="O27" s="20">
        <v>842193.45512408484</v>
      </c>
      <c r="P27" s="21">
        <v>1.1428705714199618</v>
      </c>
      <c r="Q27" s="20">
        <v>17168</v>
      </c>
      <c r="R27" s="1" t="str">
        <f t="shared" si="0"/>
        <v xml:space="preserve">  </v>
      </c>
      <c r="T27" s="5"/>
    </row>
    <row r="28" spans="1:20" x14ac:dyDescent="0.25">
      <c r="A28" s="19">
        <v>1</v>
      </c>
      <c r="B28" s="19">
        <v>51</v>
      </c>
      <c r="C28" s="19" t="s">
        <v>57</v>
      </c>
      <c r="D28" s="12">
        <v>5100560</v>
      </c>
      <c r="E28" s="19" t="s">
        <v>75</v>
      </c>
      <c r="F28" s="20">
        <v>168227.85229074131</v>
      </c>
      <c r="G28" s="20">
        <v>42726.527282946765</v>
      </c>
      <c r="H28" s="20">
        <v>93655.813380394029</v>
      </c>
      <c r="I28" s="20">
        <v>88501.346188124866</v>
      </c>
      <c r="J28" s="20">
        <v>393111.53914220695</v>
      </c>
      <c r="K28" s="20">
        <v>151405.06706166719</v>
      </c>
      <c r="L28" s="20">
        <v>38453.874554652088</v>
      </c>
      <c r="M28" s="20">
        <v>84290.232042354633</v>
      </c>
      <c r="N28" s="20">
        <v>79651.211569312378</v>
      </c>
      <c r="O28" s="20">
        <v>353800.38522798626</v>
      </c>
      <c r="P28" s="21">
        <v>0.9</v>
      </c>
      <c r="Q28" s="20">
        <v>6402</v>
      </c>
      <c r="R28" s="1" t="str">
        <f t="shared" si="0"/>
        <v xml:space="preserve">  </v>
      </c>
      <c r="T28" s="5"/>
    </row>
    <row r="29" spans="1:20" x14ac:dyDescent="0.25">
      <c r="A29" s="19">
        <v>1</v>
      </c>
      <c r="B29" s="19">
        <v>51</v>
      </c>
      <c r="C29" s="19" t="s">
        <v>57</v>
      </c>
      <c r="D29" s="12">
        <v>5100600</v>
      </c>
      <c r="E29" s="19" t="s">
        <v>76</v>
      </c>
      <c r="F29" s="20">
        <v>753121.3134197325</v>
      </c>
      <c r="G29" s="20">
        <v>173387.49467273668</v>
      </c>
      <c r="H29" s="20">
        <v>349541.15115092706</v>
      </c>
      <c r="I29" s="20">
        <v>327937.0233171141</v>
      </c>
      <c r="J29" s="20">
        <v>1603986.9825605103</v>
      </c>
      <c r="K29" s="20">
        <v>685712.29357231827</v>
      </c>
      <c r="L29" s="20">
        <v>147379.37047182617</v>
      </c>
      <c r="M29" s="20">
        <v>348219.4535935857</v>
      </c>
      <c r="N29" s="20">
        <v>333016.60095718846</v>
      </c>
      <c r="O29" s="20">
        <v>1514327.7185949187</v>
      </c>
      <c r="P29" s="21">
        <v>0.94410224961896838</v>
      </c>
      <c r="Q29" s="20">
        <v>55304</v>
      </c>
      <c r="R29" s="1" t="str">
        <f t="shared" si="0"/>
        <v>*</v>
      </c>
      <c r="T29" s="5"/>
    </row>
    <row r="30" spans="1:20" x14ac:dyDescent="0.25">
      <c r="A30" s="19">
        <v>1</v>
      </c>
      <c r="B30" s="19">
        <v>51</v>
      </c>
      <c r="C30" s="19" t="s">
        <v>57</v>
      </c>
      <c r="D30" s="12">
        <v>5100660</v>
      </c>
      <c r="E30" s="19" t="s">
        <v>77</v>
      </c>
      <c r="F30" s="20">
        <v>458545.1163705439</v>
      </c>
      <c r="G30" s="20">
        <v>63229.902958569735</v>
      </c>
      <c r="H30" s="20">
        <v>181222.77981019171</v>
      </c>
      <c r="I30" s="20">
        <v>170021.92380646523</v>
      </c>
      <c r="J30" s="20">
        <v>873019.7229457706</v>
      </c>
      <c r="K30" s="20">
        <v>481667.3743566614</v>
      </c>
      <c r="L30" s="20">
        <v>0</v>
      </c>
      <c r="M30" s="20">
        <v>218821.72492026424</v>
      </c>
      <c r="N30" s="20">
        <v>209268.22524276559</v>
      </c>
      <c r="O30" s="20">
        <v>909757.32451969129</v>
      </c>
      <c r="P30" s="21">
        <v>1.0420810671378185</v>
      </c>
      <c r="Q30" s="20">
        <v>30860</v>
      </c>
      <c r="R30" s="1" t="str">
        <f t="shared" si="0"/>
        <v>*</v>
      </c>
      <c r="T30" s="5"/>
    </row>
    <row r="31" spans="1:20" x14ac:dyDescent="0.25">
      <c r="A31" s="19">
        <v>1</v>
      </c>
      <c r="B31" s="19">
        <v>51</v>
      </c>
      <c r="C31" s="19" t="s">
        <v>57</v>
      </c>
      <c r="D31" s="12">
        <v>5100690</v>
      </c>
      <c r="E31" s="19" t="s">
        <v>78</v>
      </c>
      <c r="F31" s="20">
        <v>535205.90981948934</v>
      </c>
      <c r="G31" s="20">
        <v>135931.65219975461</v>
      </c>
      <c r="H31" s="20">
        <v>236942.22018534344</v>
      </c>
      <c r="I31" s="20">
        <v>214683.31293126385</v>
      </c>
      <c r="J31" s="20">
        <v>1122763.0951358513</v>
      </c>
      <c r="K31" s="20">
        <v>544625.47210721718</v>
      </c>
      <c r="L31" s="20">
        <v>141608.13112945325</v>
      </c>
      <c r="M31" s="20">
        <v>272045.56077204918</v>
      </c>
      <c r="N31" s="20">
        <v>252319.3788740976</v>
      </c>
      <c r="O31" s="20">
        <v>1210598.5428828173</v>
      </c>
      <c r="P31" s="21">
        <v>1.0782315059405636</v>
      </c>
      <c r="Q31" s="20">
        <v>30074</v>
      </c>
      <c r="R31" s="1" t="str">
        <f t="shared" si="0"/>
        <v>*</v>
      </c>
      <c r="T31" s="5"/>
    </row>
    <row r="32" spans="1:20" x14ac:dyDescent="0.25">
      <c r="A32" s="19">
        <v>1</v>
      </c>
      <c r="B32" s="19">
        <v>51</v>
      </c>
      <c r="C32" s="19" t="s">
        <v>57</v>
      </c>
      <c r="D32" s="12">
        <v>5100720</v>
      </c>
      <c r="E32" s="19" t="s">
        <v>79</v>
      </c>
      <c r="F32" s="20">
        <v>95825.991811181753</v>
      </c>
      <c r="G32" s="20">
        <v>24337.895287754476</v>
      </c>
      <c r="H32" s="20">
        <v>41231.436561997863</v>
      </c>
      <c r="I32" s="20">
        <v>37632.326257450695</v>
      </c>
      <c r="J32" s="20">
        <v>199027.64991838479</v>
      </c>
      <c r="K32" s="20">
        <v>86243.392630063579</v>
      </c>
      <c r="L32" s="20">
        <v>22089.290649719725</v>
      </c>
      <c r="M32" s="20">
        <v>38595.3278599521</v>
      </c>
      <c r="N32" s="20">
        <v>36910.301145180696</v>
      </c>
      <c r="O32" s="20">
        <v>183838.31228491612</v>
      </c>
      <c r="P32" s="21">
        <v>0.92368227409760717</v>
      </c>
      <c r="Q32" s="20">
        <v>6821</v>
      </c>
      <c r="R32" s="1" t="str">
        <f t="shared" si="0"/>
        <v xml:space="preserve">  </v>
      </c>
      <c r="T32" s="5"/>
    </row>
    <row r="33" spans="1:20" x14ac:dyDescent="0.25">
      <c r="A33" s="19">
        <v>1</v>
      </c>
      <c r="B33" s="19">
        <v>51</v>
      </c>
      <c r="C33" s="19" t="s">
        <v>57</v>
      </c>
      <c r="D33" s="12">
        <v>5100750</v>
      </c>
      <c r="E33" s="19" t="s">
        <v>80</v>
      </c>
      <c r="F33" s="20">
        <v>386853.07805254875</v>
      </c>
      <c r="G33" s="20">
        <v>98252.984680193971</v>
      </c>
      <c r="H33" s="20">
        <v>237819.50255003682</v>
      </c>
      <c r="I33" s="20">
        <v>234032.66463759894</v>
      </c>
      <c r="J33" s="20">
        <v>956958.22992037842</v>
      </c>
      <c r="K33" s="20">
        <v>348167.77024729387</v>
      </c>
      <c r="L33" s="20">
        <v>88427.68621217458</v>
      </c>
      <c r="M33" s="20">
        <v>214037.55229503315</v>
      </c>
      <c r="N33" s="20">
        <v>210629.39817383906</v>
      </c>
      <c r="O33" s="20">
        <v>861262.40692834067</v>
      </c>
      <c r="P33" s="21">
        <v>0.90000000000000013</v>
      </c>
      <c r="Q33" s="20">
        <v>11820</v>
      </c>
      <c r="R33" s="1" t="str">
        <f t="shared" si="0"/>
        <v xml:space="preserve">  </v>
      </c>
      <c r="T33" s="5"/>
    </row>
    <row r="34" spans="1:20" x14ac:dyDescent="0.25">
      <c r="A34" s="19">
        <v>1</v>
      </c>
      <c r="B34" s="19">
        <v>51</v>
      </c>
      <c r="C34" s="19" t="s">
        <v>57</v>
      </c>
      <c r="D34" s="12">
        <v>5100780</v>
      </c>
      <c r="E34" s="19" t="s">
        <v>81</v>
      </c>
      <c r="F34" s="20">
        <v>886567.87979382242</v>
      </c>
      <c r="G34" s="20">
        <v>225170.60158818768</v>
      </c>
      <c r="H34" s="20">
        <v>481602.96683240071</v>
      </c>
      <c r="I34" s="20">
        <v>450139.0572109897</v>
      </c>
      <c r="J34" s="20">
        <v>2043480.5054254006</v>
      </c>
      <c r="K34" s="20">
        <v>797911.09181444021</v>
      </c>
      <c r="L34" s="20">
        <v>202653.54142936892</v>
      </c>
      <c r="M34" s="20">
        <v>433442.67014916067</v>
      </c>
      <c r="N34" s="20">
        <v>405125.15148989076</v>
      </c>
      <c r="O34" s="20">
        <v>1839132.4548828606</v>
      </c>
      <c r="P34" s="21">
        <v>0.9</v>
      </c>
      <c r="Q34" s="20">
        <v>46950</v>
      </c>
      <c r="R34" s="1" t="str">
        <f t="shared" si="0"/>
        <v>*</v>
      </c>
      <c r="T34" s="5"/>
    </row>
    <row r="35" spans="1:20" x14ac:dyDescent="0.25">
      <c r="A35" s="19">
        <v>1</v>
      </c>
      <c r="B35" s="19">
        <v>51</v>
      </c>
      <c r="C35" s="19" t="s">
        <v>57</v>
      </c>
      <c r="D35" s="12">
        <v>5100810</v>
      </c>
      <c r="E35" s="19" t="s">
        <v>82</v>
      </c>
      <c r="F35" s="20">
        <v>3401426.1407562736</v>
      </c>
      <c r="G35" s="20">
        <v>43.437028579164156</v>
      </c>
      <c r="H35" s="20">
        <v>2274347.3780787196</v>
      </c>
      <c r="I35" s="20">
        <v>2300233.800702496</v>
      </c>
      <c r="J35" s="20">
        <v>7976050.7565660682</v>
      </c>
      <c r="K35" s="20">
        <v>2946894.093504929</v>
      </c>
      <c r="L35" s="20">
        <v>0</v>
      </c>
      <c r="M35" s="20">
        <v>2168747.2847018624</v>
      </c>
      <c r="N35" s="20">
        <v>2207779.7763111768</v>
      </c>
      <c r="O35" s="20">
        <v>7323421.1545179682</v>
      </c>
      <c r="P35" s="21">
        <v>0.91817634792370895</v>
      </c>
      <c r="Q35" s="20">
        <v>247011</v>
      </c>
      <c r="R35" s="1" t="str">
        <f t="shared" si="0"/>
        <v>*</v>
      </c>
      <c r="T35" s="5"/>
    </row>
    <row r="36" spans="1:20" x14ac:dyDescent="0.25">
      <c r="A36" s="19">
        <v>1</v>
      </c>
      <c r="B36" s="19">
        <v>51</v>
      </c>
      <c r="C36" s="19" t="s">
        <v>57</v>
      </c>
      <c r="D36" s="12">
        <v>5100840</v>
      </c>
      <c r="E36" s="19" t="s">
        <v>83</v>
      </c>
      <c r="F36" s="20">
        <v>3624351.9569473644</v>
      </c>
      <c r="G36" s="20">
        <v>0</v>
      </c>
      <c r="H36" s="20">
        <v>2450575.2214116566</v>
      </c>
      <c r="I36" s="20">
        <v>2486241.6458789078</v>
      </c>
      <c r="J36" s="20">
        <v>8561168.8242379278</v>
      </c>
      <c r="K36" s="20">
        <v>3806310.0543649243</v>
      </c>
      <c r="L36" s="20">
        <v>0</v>
      </c>
      <c r="M36" s="20">
        <v>2949613.47158268</v>
      </c>
      <c r="N36" s="20">
        <v>3047901.0726893186</v>
      </c>
      <c r="O36" s="20">
        <v>9803824.5986369234</v>
      </c>
      <c r="P36" s="21">
        <v>1.1451502475784445</v>
      </c>
      <c r="Q36" s="20">
        <v>358245</v>
      </c>
      <c r="R36" s="1" t="str">
        <f t="shared" si="0"/>
        <v>*</v>
      </c>
      <c r="T36" s="5"/>
    </row>
    <row r="37" spans="1:20" x14ac:dyDescent="0.25">
      <c r="A37" s="19">
        <v>1</v>
      </c>
      <c r="B37" s="19">
        <v>51</v>
      </c>
      <c r="C37" s="19" t="s">
        <v>57</v>
      </c>
      <c r="D37" s="12">
        <v>5100870</v>
      </c>
      <c r="E37" s="19" t="s">
        <v>84</v>
      </c>
      <c r="F37" s="20">
        <v>98665.280457439032</v>
      </c>
      <c r="G37" s="20">
        <v>0</v>
      </c>
      <c r="H37" s="20">
        <v>38993.756027270349</v>
      </c>
      <c r="I37" s="20">
        <v>36583.664719966982</v>
      </c>
      <c r="J37" s="20">
        <v>174242.70120467636</v>
      </c>
      <c r="K37" s="20">
        <v>98609.068765930715</v>
      </c>
      <c r="L37" s="20">
        <v>0</v>
      </c>
      <c r="M37" s="20">
        <v>44798.148408872985</v>
      </c>
      <c r="N37" s="20">
        <v>42842.313829227591</v>
      </c>
      <c r="O37" s="20">
        <v>186249.53100403128</v>
      </c>
      <c r="P37" s="21">
        <v>1.0689086527948792</v>
      </c>
      <c r="Q37" s="20">
        <v>14622</v>
      </c>
      <c r="R37" s="1" t="str">
        <f t="shared" si="0"/>
        <v xml:space="preserve">  </v>
      </c>
      <c r="T37" s="5"/>
    </row>
    <row r="38" spans="1:20" x14ac:dyDescent="0.25">
      <c r="A38" s="19">
        <v>1</v>
      </c>
      <c r="B38" s="19">
        <v>51</v>
      </c>
      <c r="C38" s="19" t="s">
        <v>57</v>
      </c>
      <c r="D38" s="12">
        <v>5100930</v>
      </c>
      <c r="E38" s="19" t="s">
        <v>85</v>
      </c>
      <c r="F38" s="20">
        <v>126348.34475844711</v>
      </c>
      <c r="G38" s="20">
        <v>32089.965638668862</v>
      </c>
      <c r="H38" s="20">
        <v>93764.554061545641</v>
      </c>
      <c r="I38" s="20">
        <v>101924.72182815324</v>
      </c>
      <c r="J38" s="20">
        <v>354127.58628681488</v>
      </c>
      <c r="K38" s="20">
        <v>113713.51028260241</v>
      </c>
      <c r="L38" s="20">
        <v>28880.969074801975</v>
      </c>
      <c r="M38" s="20">
        <v>84388.098655391077</v>
      </c>
      <c r="N38" s="20">
        <v>91732.249645337914</v>
      </c>
      <c r="O38" s="20">
        <v>318714.82765813335</v>
      </c>
      <c r="P38" s="21">
        <v>0.89999999999999991</v>
      </c>
      <c r="Q38" s="20">
        <v>3637</v>
      </c>
      <c r="R38" s="1" t="str">
        <f t="shared" si="0"/>
        <v xml:space="preserve">  </v>
      </c>
      <c r="T38" s="5"/>
    </row>
    <row r="39" spans="1:20" x14ac:dyDescent="0.25">
      <c r="A39" s="19">
        <v>1</v>
      </c>
      <c r="B39" s="19">
        <v>51</v>
      </c>
      <c r="C39" s="19" t="s">
        <v>57</v>
      </c>
      <c r="D39" s="12">
        <v>5100960</v>
      </c>
      <c r="E39" s="19" t="s">
        <v>86</v>
      </c>
      <c r="F39" s="20">
        <v>301674.41866483149</v>
      </c>
      <c r="G39" s="20">
        <v>71010.877008295545</v>
      </c>
      <c r="H39" s="20">
        <v>119225.51303302086</v>
      </c>
      <c r="I39" s="20">
        <v>111856.52882004296</v>
      </c>
      <c r="J39" s="20">
        <v>603767.33752619091</v>
      </c>
      <c r="K39" s="20">
        <v>319341.67654197541</v>
      </c>
      <c r="L39" s="20">
        <v>60359.245457051213</v>
      </c>
      <c r="M39" s="20">
        <v>145077.08061642712</v>
      </c>
      <c r="N39" s="20">
        <v>138743.18555465247</v>
      </c>
      <c r="O39" s="20">
        <v>663521.18817010615</v>
      </c>
      <c r="P39" s="21">
        <v>1.0989683391763854</v>
      </c>
      <c r="Q39" s="20">
        <v>17205</v>
      </c>
      <c r="R39" s="1" t="str">
        <f t="shared" si="0"/>
        <v xml:space="preserve">  </v>
      </c>
      <c r="T39" s="5"/>
    </row>
    <row r="40" spans="1:20" x14ac:dyDescent="0.25">
      <c r="A40" s="19">
        <v>1</v>
      </c>
      <c r="B40" s="19">
        <v>51</v>
      </c>
      <c r="C40" s="19" t="s">
        <v>57</v>
      </c>
      <c r="D40" s="12">
        <v>5100990</v>
      </c>
      <c r="E40" s="19" t="s">
        <v>87</v>
      </c>
      <c r="F40" s="20">
        <v>128477.81124314001</v>
      </c>
      <c r="G40" s="20">
        <v>32630.807756174512</v>
      </c>
      <c r="H40" s="20">
        <v>61027.851143964836</v>
      </c>
      <c r="I40" s="20">
        <v>54049.837982159042</v>
      </c>
      <c r="J40" s="20">
        <v>276186.3081254384</v>
      </c>
      <c r="K40" s="20">
        <v>154740.38483269123</v>
      </c>
      <c r="L40" s="20">
        <v>40234.065111989512</v>
      </c>
      <c r="M40" s="20">
        <v>91973.87239426146</v>
      </c>
      <c r="N40" s="20">
        <v>85614.432175027279</v>
      </c>
      <c r="O40" s="20">
        <v>372562.75451396947</v>
      </c>
      <c r="P40" s="21">
        <v>1.3489544686073243</v>
      </c>
      <c r="Q40" s="20">
        <v>5639</v>
      </c>
      <c r="R40" s="1" t="str">
        <f t="shared" si="0"/>
        <v xml:space="preserve">  </v>
      </c>
      <c r="T40" s="5"/>
    </row>
    <row r="41" spans="1:20" x14ac:dyDescent="0.25">
      <c r="A41" s="19">
        <v>1</v>
      </c>
      <c r="B41" s="19">
        <v>51</v>
      </c>
      <c r="C41" s="19" t="s">
        <v>57</v>
      </c>
      <c r="D41" s="12">
        <v>5101020</v>
      </c>
      <c r="E41" s="19" t="s">
        <v>88</v>
      </c>
      <c r="F41" s="20">
        <v>92986.703164924547</v>
      </c>
      <c r="G41" s="20">
        <v>23616.772464413603</v>
      </c>
      <c r="H41" s="20">
        <v>41726.222441084908</v>
      </c>
      <c r="I41" s="20">
        <v>37590.873543829162</v>
      </c>
      <c r="J41" s="20">
        <v>195920.57161425223</v>
      </c>
      <c r="K41" s="20">
        <v>83688.032848432093</v>
      </c>
      <c r="L41" s="20">
        <v>21694.839030974737</v>
      </c>
      <c r="M41" s="20">
        <v>39397.335326870503</v>
      </c>
      <c r="N41" s="20">
        <v>37201.925479853649</v>
      </c>
      <c r="O41" s="20">
        <v>181982.13268613096</v>
      </c>
      <c r="P41" s="21">
        <v>0.92885668506743313</v>
      </c>
      <c r="Q41" s="20">
        <v>5077</v>
      </c>
      <c r="R41" s="1" t="str">
        <f t="shared" si="0"/>
        <v xml:space="preserve">  </v>
      </c>
      <c r="T41" s="5"/>
    </row>
    <row r="42" spans="1:20" x14ac:dyDescent="0.25">
      <c r="A42" s="19">
        <v>1</v>
      </c>
      <c r="B42" s="19">
        <v>51</v>
      </c>
      <c r="C42" s="19" t="s">
        <v>57</v>
      </c>
      <c r="D42" s="12">
        <v>5101050</v>
      </c>
      <c r="E42" s="19" t="s">
        <v>89</v>
      </c>
      <c r="F42" s="20">
        <v>772996.33394353325</v>
      </c>
      <c r="G42" s="20">
        <v>0</v>
      </c>
      <c r="H42" s="20">
        <v>361323.43714477849</v>
      </c>
      <c r="I42" s="20">
        <v>338991.0802828595</v>
      </c>
      <c r="J42" s="20">
        <v>1473310.8513711712</v>
      </c>
      <c r="K42" s="20">
        <v>845003.86619420606</v>
      </c>
      <c r="L42" s="20">
        <v>0</v>
      </c>
      <c r="M42" s="20">
        <v>456768.81319970085</v>
      </c>
      <c r="N42" s="20">
        <v>436826.82292800909</v>
      </c>
      <c r="O42" s="20">
        <v>1738599.5023219159</v>
      </c>
      <c r="P42" s="21">
        <v>1.1800629179537012</v>
      </c>
      <c r="Q42" s="20">
        <v>53569</v>
      </c>
      <c r="R42" s="1" t="str">
        <f t="shared" si="0"/>
        <v>*</v>
      </c>
      <c r="T42" s="5"/>
    </row>
    <row r="43" spans="1:20" x14ac:dyDescent="0.25">
      <c r="A43" s="19">
        <v>1</v>
      </c>
      <c r="B43" s="19">
        <v>51</v>
      </c>
      <c r="C43" s="19" t="s">
        <v>57</v>
      </c>
      <c r="D43" s="12">
        <v>5101080</v>
      </c>
      <c r="E43" s="19" t="s">
        <v>90</v>
      </c>
      <c r="F43" s="20">
        <v>219335.04792337163</v>
      </c>
      <c r="G43" s="20">
        <v>55706.738103082462</v>
      </c>
      <c r="H43" s="20">
        <v>105083.76816277688</v>
      </c>
      <c r="I43" s="20">
        <v>94360.098056146904</v>
      </c>
      <c r="J43" s="20">
        <v>474485.65224537789</v>
      </c>
      <c r="K43" s="20">
        <v>228317.92075803943</v>
      </c>
      <c r="L43" s="20">
        <v>59364.968621121749</v>
      </c>
      <c r="M43" s="20">
        <v>124621.88422173703</v>
      </c>
      <c r="N43" s="20">
        <v>112519.50412666031</v>
      </c>
      <c r="O43" s="20">
        <v>524824.27772755851</v>
      </c>
      <c r="P43" s="21">
        <v>1.1060909328742954</v>
      </c>
      <c r="Q43" s="20">
        <v>9933</v>
      </c>
      <c r="R43" s="1" t="str">
        <f t="shared" si="0"/>
        <v xml:space="preserve">  </v>
      </c>
      <c r="T43" s="5"/>
    </row>
    <row r="44" spans="1:20" x14ac:dyDescent="0.25">
      <c r="A44" s="19">
        <v>1</v>
      </c>
      <c r="B44" s="19">
        <v>51</v>
      </c>
      <c r="C44" s="19" t="s">
        <v>57</v>
      </c>
      <c r="D44" s="12">
        <v>5100022</v>
      </c>
      <c r="E44" s="19" t="s">
        <v>91</v>
      </c>
      <c r="F44" s="20">
        <v>0</v>
      </c>
      <c r="G44" s="20">
        <v>0</v>
      </c>
      <c r="H44" s="20">
        <v>0</v>
      </c>
      <c r="I44" s="20">
        <v>0</v>
      </c>
      <c r="J44" s="20">
        <v>0</v>
      </c>
      <c r="K44" s="20">
        <v>0</v>
      </c>
      <c r="L44" s="20">
        <v>0</v>
      </c>
      <c r="M44" s="20">
        <v>0</v>
      </c>
      <c r="N44" s="20">
        <v>0</v>
      </c>
      <c r="O44" s="20">
        <v>0</v>
      </c>
      <c r="P44" s="21">
        <v>0</v>
      </c>
      <c r="Q44" s="20">
        <v>696</v>
      </c>
      <c r="R44" s="1" t="str">
        <f t="shared" si="0"/>
        <v xml:space="preserve">  </v>
      </c>
      <c r="T44" s="5"/>
    </row>
    <row r="45" spans="1:20" x14ac:dyDescent="0.25">
      <c r="A45" s="19">
        <v>1</v>
      </c>
      <c r="B45" s="19">
        <v>51</v>
      </c>
      <c r="C45" s="19" t="s">
        <v>57</v>
      </c>
      <c r="D45" s="12">
        <v>5101110</v>
      </c>
      <c r="E45" s="19" t="s">
        <v>92</v>
      </c>
      <c r="F45" s="20">
        <v>1628332.038628526</v>
      </c>
      <c r="G45" s="20">
        <v>413563.93918599072</v>
      </c>
      <c r="H45" s="20">
        <v>1187714.0058704177</v>
      </c>
      <c r="I45" s="20">
        <v>1280690.0226358755</v>
      </c>
      <c r="J45" s="20">
        <v>4510300.0063208099</v>
      </c>
      <c r="K45" s="20">
        <v>1555747.6926071064</v>
      </c>
      <c r="L45" s="20">
        <v>404510.13502299256</v>
      </c>
      <c r="M45" s="20">
        <v>1173851.2671505362</v>
      </c>
      <c r="N45" s="20">
        <v>1222228.6802474854</v>
      </c>
      <c r="O45" s="20">
        <v>4356337.7750281207</v>
      </c>
      <c r="P45" s="21">
        <v>0.96586430368779819</v>
      </c>
      <c r="Q45" s="20">
        <v>39869</v>
      </c>
      <c r="R45" s="1" t="str">
        <f t="shared" si="0"/>
        <v>*</v>
      </c>
      <c r="T45" s="5"/>
    </row>
    <row r="46" spans="1:20" x14ac:dyDescent="0.25">
      <c r="A46" s="19">
        <v>1</v>
      </c>
      <c r="B46" s="19">
        <v>51</v>
      </c>
      <c r="C46" s="19" t="s">
        <v>57</v>
      </c>
      <c r="D46" s="12">
        <v>5101140</v>
      </c>
      <c r="E46" s="19" t="s">
        <v>93</v>
      </c>
      <c r="F46" s="20">
        <v>374786.10130595532</v>
      </c>
      <c r="G46" s="20">
        <v>95188.212680995261</v>
      </c>
      <c r="H46" s="20">
        <v>202027.95444466569</v>
      </c>
      <c r="I46" s="20">
        <v>188165.02646189297</v>
      </c>
      <c r="J46" s="20">
        <v>860167.29489350924</v>
      </c>
      <c r="K46" s="20">
        <v>337307.49117535981</v>
      </c>
      <c r="L46" s="20">
        <v>87173.807742643941</v>
      </c>
      <c r="M46" s="20">
        <v>183398.36441851646</v>
      </c>
      <c r="N46" s="20">
        <v>169348.52381570367</v>
      </c>
      <c r="O46" s="20">
        <v>777228.18715222389</v>
      </c>
      <c r="P46" s="21">
        <v>0.90357793392789554</v>
      </c>
      <c r="Q46" s="20">
        <v>14078</v>
      </c>
      <c r="R46" s="1" t="str">
        <f t="shared" si="0"/>
        <v xml:space="preserve">  </v>
      </c>
      <c r="T46" s="5"/>
    </row>
    <row r="47" spans="1:20" x14ac:dyDescent="0.25">
      <c r="A47" s="19">
        <v>1</v>
      </c>
      <c r="B47" s="19">
        <v>51</v>
      </c>
      <c r="C47" s="19" t="s">
        <v>57</v>
      </c>
      <c r="D47" s="12">
        <v>5101170</v>
      </c>
      <c r="E47" s="19" t="s">
        <v>94</v>
      </c>
      <c r="F47" s="20">
        <v>424473.65261545707</v>
      </c>
      <c r="G47" s="20">
        <v>99386.992870457369</v>
      </c>
      <c r="H47" s="20">
        <v>167757.31010293288</v>
      </c>
      <c r="I47" s="20">
        <v>157388.7158456133</v>
      </c>
      <c r="J47" s="20">
        <v>849006.67143446056</v>
      </c>
      <c r="K47" s="20">
        <v>493045.3438296534</v>
      </c>
      <c r="L47" s="20">
        <v>84478.943939888763</v>
      </c>
      <c r="M47" s="20">
        <v>223990.74204436489</v>
      </c>
      <c r="N47" s="20">
        <v>214211.56914613795</v>
      </c>
      <c r="O47" s="20">
        <v>1015726.598960045</v>
      </c>
      <c r="P47" s="21">
        <v>1.196370574148609</v>
      </c>
      <c r="Q47" s="20">
        <v>28688</v>
      </c>
      <c r="R47" s="1" t="str">
        <f t="shared" si="0"/>
        <v>*</v>
      </c>
      <c r="T47" s="5"/>
    </row>
    <row r="48" spans="1:20" x14ac:dyDescent="0.25">
      <c r="A48" s="19">
        <v>1</v>
      </c>
      <c r="B48" s="19">
        <v>51</v>
      </c>
      <c r="C48" s="19" t="s">
        <v>57</v>
      </c>
      <c r="D48" s="12">
        <v>5101190</v>
      </c>
      <c r="E48" s="19" t="s">
        <v>95</v>
      </c>
      <c r="F48" s="20">
        <v>221464.51440806457</v>
      </c>
      <c r="G48" s="20">
        <v>56247.580220588126</v>
      </c>
      <c r="H48" s="20">
        <v>150411.08501277657</v>
      </c>
      <c r="I48" s="20">
        <v>156501.48301860443</v>
      </c>
      <c r="J48" s="20">
        <v>584624.66266003367</v>
      </c>
      <c r="K48" s="20">
        <v>223008.20167064326</v>
      </c>
      <c r="L48" s="20">
        <v>57984.38795551427</v>
      </c>
      <c r="M48" s="20">
        <v>165130.45484994672</v>
      </c>
      <c r="N48" s="20">
        <v>170121.81896070737</v>
      </c>
      <c r="O48" s="20">
        <v>616244.8634368116</v>
      </c>
      <c r="P48" s="21">
        <v>1.0540863271708492</v>
      </c>
      <c r="Q48" s="20">
        <v>5257</v>
      </c>
      <c r="R48" s="1" t="str">
        <f t="shared" si="0"/>
        <v xml:space="preserve">  </v>
      </c>
      <c r="T48" s="5"/>
    </row>
    <row r="49" spans="1:20" x14ac:dyDescent="0.25">
      <c r="A49" s="19">
        <v>1</v>
      </c>
      <c r="B49" s="19">
        <v>51</v>
      </c>
      <c r="C49" s="19" t="s">
        <v>57</v>
      </c>
      <c r="D49" s="12">
        <v>5101200</v>
      </c>
      <c r="E49" s="19" t="s">
        <v>96</v>
      </c>
      <c r="F49" s="20">
        <v>239210.06844717226</v>
      </c>
      <c r="G49" s="20">
        <v>60754.597866468568</v>
      </c>
      <c r="H49" s="20">
        <v>118825.93924598888</v>
      </c>
      <c r="I49" s="20">
        <v>106341.84403411527</v>
      </c>
      <c r="J49" s="20">
        <v>525132.44959374506</v>
      </c>
      <c r="K49" s="20">
        <v>219215.54517964585</v>
      </c>
      <c r="L49" s="20">
        <v>56998.258908651784</v>
      </c>
      <c r="M49" s="20">
        <v>114969.26164419131</v>
      </c>
      <c r="N49" s="20">
        <v>105047.14548232258</v>
      </c>
      <c r="O49" s="20">
        <v>496230.21121481154</v>
      </c>
      <c r="P49" s="21">
        <v>0.94496200263134955</v>
      </c>
      <c r="Q49" s="20">
        <v>10943</v>
      </c>
      <c r="R49" s="1" t="str">
        <f t="shared" si="0"/>
        <v xml:space="preserve">  </v>
      </c>
      <c r="T49" s="5"/>
    </row>
    <row r="50" spans="1:20" x14ac:dyDescent="0.25">
      <c r="A50" s="19">
        <v>1</v>
      </c>
      <c r="B50" s="19">
        <v>51</v>
      </c>
      <c r="C50" s="19" t="s">
        <v>57</v>
      </c>
      <c r="D50" s="12">
        <v>5101230</v>
      </c>
      <c r="E50" s="19" t="s">
        <v>97</v>
      </c>
      <c r="F50" s="20">
        <v>184553.76200672047</v>
      </c>
      <c r="G50" s="20">
        <v>0</v>
      </c>
      <c r="H50" s="20">
        <v>72937.960914318639</v>
      </c>
      <c r="I50" s="20">
        <v>68429.876454614481</v>
      </c>
      <c r="J50" s="20">
        <v>325921.59937565355</v>
      </c>
      <c r="K50" s="20">
        <v>173703.66728767788</v>
      </c>
      <c r="L50" s="20">
        <v>0</v>
      </c>
      <c r="M50" s="20">
        <v>78913.661427937797</v>
      </c>
      <c r="N50" s="20">
        <v>75468.38359148553</v>
      </c>
      <c r="O50" s="20">
        <v>328085.71230710123</v>
      </c>
      <c r="P50" s="21">
        <v>1.0066399800921244</v>
      </c>
      <c r="Q50" s="20">
        <v>23429</v>
      </c>
      <c r="R50" s="1" t="str">
        <f t="shared" si="0"/>
        <v>*</v>
      </c>
      <c r="T50" s="5"/>
    </row>
    <row r="51" spans="1:20" x14ac:dyDescent="0.25">
      <c r="A51" s="19">
        <v>1</v>
      </c>
      <c r="B51" s="19">
        <v>51</v>
      </c>
      <c r="C51" s="19" t="s">
        <v>57</v>
      </c>
      <c r="D51" s="12">
        <v>5101260</v>
      </c>
      <c r="E51" s="19" t="s">
        <v>98</v>
      </c>
      <c r="F51" s="20">
        <v>9834482.3595213126</v>
      </c>
      <c r="G51" s="20">
        <v>2497762.8444161736</v>
      </c>
      <c r="H51" s="20">
        <v>8201366.4385407614</v>
      </c>
      <c r="I51" s="20">
        <v>9444868.3185973354</v>
      </c>
      <c r="J51" s="20">
        <v>29978479.961075582</v>
      </c>
      <c r="K51" s="20">
        <v>9273045.1204884779</v>
      </c>
      <c r="L51" s="20">
        <v>2411085.5195787819</v>
      </c>
      <c r="M51" s="20">
        <v>8670337.0233957563</v>
      </c>
      <c r="N51" s="20">
        <v>10013566.966931388</v>
      </c>
      <c r="O51" s="20">
        <v>30368034.630394407</v>
      </c>
      <c r="P51" s="21">
        <v>1.0129944770323454</v>
      </c>
      <c r="Q51" s="20">
        <v>1150847</v>
      </c>
      <c r="R51" s="1" t="str">
        <f t="shared" si="0"/>
        <v>*</v>
      </c>
      <c r="T51" s="5"/>
    </row>
    <row r="52" spans="1:20" x14ac:dyDescent="0.25">
      <c r="A52" s="19">
        <v>1</v>
      </c>
      <c r="B52" s="19">
        <v>51</v>
      </c>
      <c r="C52" s="19" t="s">
        <v>57</v>
      </c>
      <c r="D52" s="12">
        <v>5101290</v>
      </c>
      <c r="E52" s="19" t="s">
        <v>99</v>
      </c>
      <c r="F52" s="20">
        <v>54050.173231078683</v>
      </c>
      <c r="G52" s="20">
        <v>26.334930776376169</v>
      </c>
      <c r="H52" s="20">
        <v>86.470346019239201</v>
      </c>
      <c r="I52" s="20">
        <v>99.581092703934118</v>
      </c>
      <c r="J52" s="20">
        <v>54262.559600578235</v>
      </c>
      <c r="K52" s="20">
        <v>46270.409190167476</v>
      </c>
      <c r="L52" s="20">
        <v>0</v>
      </c>
      <c r="M52" s="20">
        <v>0</v>
      </c>
      <c r="N52" s="20">
        <v>0</v>
      </c>
      <c r="O52" s="20">
        <v>46270.409190167476</v>
      </c>
      <c r="P52" s="21">
        <v>0.85271335393611636</v>
      </c>
      <c r="Q52" s="20">
        <v>14631</v>
      </c>
      <c r="R52" s="1" t="str">
        <f t="shared" si="0"/>
        <v xml:space="preserve">  </v>
      </c>
      <c r="T52" s="5"/>
    </row>
    <row r="53" spans="1:20" x14ac:dyDescent="0.25">
      <c r="A53" s="19">
        <v>1</v>
      </c>
      <c r="B53" s="19">
        <v>51</v>
      </c>
      <c r="C53" s="19" t="s">
        <v>57</v>
      </c>
      <c r="D53" s="12">
        <v>5101320</v>
      </c>
      <c r="E53" s="19" t="s">
        <v>100</v>
      </c>
      <c r="F53" s="20">
        <v>508942.48984160984</v>
      </c>
      <c r="G53" s="20">
        <v>0</v>
      </c>
      <c r="H53" s="20">
        <v>204787.35179789469</v>
      </c>
      <c r="I53" s="20">
        <v>192130.03773795615</v>
      </c>
      <c r="J53" s="20">
        <v>905859.87937746069</v>
      </c>
      <c r="K53" s="20">
        <v>525662.18965223047</v>
      </c>
      <c r="L53" s="20">
        <v>0</v>
      </c>
      <c r="M53" s="20">
        <v>239153.19227506037</v>
      </c>
      <c r="N53" s="20">
        <v>228712.04459603038</v>
      </c>
      <c r="O53" s="20">
        <v>993527.42652332119</v>
      </c>
      <c r="P53" s="21">
        <v>1.0967782646540309</v>
      </c>
      <c r="Q53" s="20">
        <v>71361</v>
      </c>
      <c r="R53" s="1" t="str">
        <f t="shared" si="0"/>
        <v>*</v>
      </c>
      <c r="T53" s="5"/>
    </row>
    <row r="54" spans="1:20" x14ac:dyDescent="0.25">
      <c r="A54" s="19">
        <v>1</v>
      </c>
      <c r="B54" s="19">
        <v>51</v>
      </c>
      <c r="C54" s="19" t="s">
        <v>57</v>
      </c>
      <c r="D54" s="12">
        <v>5101350</v>
      </c>
      <c r="E54" s="19" t="s">
        <v>101</v>
      </c>
      <c r="F54" s="20">
        <v>251277.04519376555</v>
      </c>
      <c r="G54" s="20">
        <v>63819.369865667286</v>
      </c>
      <c r="H54" s="20">
        <v>99307.839091033864</v>
      </c>
      <c r="I54" s="20">
        <v>93169.908711282798</v>
      </c>
      <c r="J54" s="20">
        <v>507574.16286174953</v>
      </c>
      <c r="K54" s="20">
        <v>226042.32686344103</v>
      </c>
      <c r="L54" s="20">
        <v>54246.464385817191</v>
      </c>
      <c r="M54" s="20">
        <v>102691.14019880113</v>
      </c>
      <c r="N54" s="20">
        <v>98207.765546998635</v>
      </c>
      <c r="O54" s="20">
        <v>481187.69699505798</v>
      </c>
      <c r="P54" s="21">
        <v>0.94801456063499723</v>
      </c>
      <c r="Q54" s="20">
        <v>15777</v>
      </c>
      <c r="R54" s="1" t="str">
        <f t="shared" si="0"/>
        <v xml:space="preserve">  </v>
      </c>
      <c r="T54" s="5"/>
    </row>
    <row r="55" spans="1:20" x14ac:dyDescent="0.25">
      <c r="A55" s="19">
        <v>1</v>
      </c>
      <c r="B55" s="19">
        <v>51</v>
      </c>
      <c r="C55" s="19" t="s">
        <v>57</v>
      </c>
      <c r="D55" s="12">
        <v>5101380</v>
      </c>
      <c r="E55" s="19" t="s">
        <v>102</v>
      </c>
      <c r="F55" s="20">
        <v>254219.05643782456</v>
      </c>
      <c r="G55" s="20">
        <v>0</v>
      </c>
      <c r="H55" s="20">
        <v>100478.55363639322</v>
      </c>
      <c r="I55" s="20">
        <v>94268.26477578358</v>
      </c>
      <c r="J55" s="20">
        <v>448965.87485000136</v>
      </c>
      <c r="K55" s="20">
        <v>227559.38945983999</v>
      </c>
      <c r="L55" s="20">
        <v>0</v>
      </c>
      <c r="M55" s="20">
        <v>103380.34248201457</v>
      </c>
      <c r="N55" s="20">
        <v>98866.878067448342</v>
      </c>
      <c r="O55" s="20">
        <v>429806.61000930291</v>
      </c>
      <c r="P55" s="21">
        <v>0.95732578818579583</v>
      </c>
      <c r="Q55" s="20">
        <v>27422</v>
      </c>
      <c r="R55" s="1" t="str">
        <f t="shared" si="0"/>
        <v>*</v>
      </c>
      <c r="T55" s="5"/>
    </row>
    <row r="56" spans="1:20" x14ac:dyDescent="0.25">
      <c r="A56" s="19">
        <v>1</v>
      </c>
      <c r="B56" s="19">
        <v>51</v>
      </c>
      <c r="C56" s="19" t="s">
        <v>57</v>
      </c>
      <c r="D56" s="12">
        <v>5101410</v>
      </c>
      <c r="E56" s="19" t="s">
        <v>103</v>
      </c>
      <c r="F56" s="20">
        <v>346393.214843383</v>
      </c>
      <c r="G56" s="20">
        <v>87976.984447586568</v>
      </c>
      <c r="H56" s="20">
        <v>242637.70008885098</v>
      </c>
      <c r="I56" s="20">
        <v>256511.19475417529</v>
      </c>
      <c r="J56" s="20">
        <v>933519.09413399582</v>
      </c>
      <c r="K56" s="20">
        <v>318583.14524377591</v>
      </c>
      <c r="L56" s="20">
        <v>82834.839936449003</v>
      </c>
      <c r="M56" s="20">
        <v>223119.1768370131</v>
      </c>
      <c r="N56" s="20">
        <v>230860.07527875775</v>
      </c>
      <c r="O56" s="20">
        <v>855397.23729599582</v>
      </c>
      <c r="P56" s="21">
        <v>0.91631466637490488</v>
      </c>
      <c r="Q56" s="20">
        <v>7833</v>
      </c>
      <c r="R56" s="1" t="str">
        <f t="shared" si="0"/>
        <v xml:space="preserve">  </v>
      </c>
      <c r="T56" s="5"/>
    </row>
    <row r="57" spans="1:20" x14ac:dyDescent="0.25">
      <c r="A57" s="19">
        <v>1</v>
      </c>
      <c r="B57" s="19">
        <v>51</v>
      </c>
      <c r="C57" s="19" t="s">
        <v>57</v>
      </c>
      <c r="D57" s="12">
        <v>5101440</v>
      </c>
      <c r="E57" s="19" t="s">
        <v>104</v>
      </c>
      <c r="F57" s="20">
        <v>1083999.4338611492</v>
      </c>
      <c r="G57" s="20">
        <v>267984.61369328835</v>
      </c>
      <c r="H57" s="20">
        <v>535752.91784439702</v>
      </c>
      <c r="I57" s="20">
        <v>520945.66591134103</v>
      </c>
      <c r="J57" s="20">
        <v>2408682.6313101756</v>
      </c>
      <c r="K57" s="20">
        <v>921399.51878197677</v>
      </c>
      <c r="L57" s="20">
        <v>227786.92163929509</v>
      </c>
      <c r="M57" s="20">
        <v>478478.68512092414</v>
      </c>
      <c r="N57" s="20">
        <v>457588.86732217309</v>
      </c>
      <c r="O57" s="20">
        <v>2085253.9928643689</v>
      </c>
      <c r="P57" s="21">
        <v>0.86572384661989221</v>
      </c>
      <c r="Q57" s="20">
        <v>56167</v>
      </c>
      <c r="R57" s="1" t="str">
        <f t="shared" si="0"/>
        <v>*</v>
      </c>
      <c r="T57" s="5"/>
    </row>
    <row r="58" spans="1:20" x14ac:dyDescent="0.25">
      <c r="A58" s="19">
        <v>1</v>
      </c>
      <c r="B58" s="19">
        <v>51</v>
      </c>
      <c r="C58" s="19" t="s">
        <v>57</v>
      </c>
      <c r="D58" s="12">
        <v>5101470</v>
      </c>
      <c r="E58" s="19" t="s">
        <v>105</v>
      </c>
      <c r="F58" s="20">
        <v>915670.5884179594</v>
      </c>
      <c r="G58" s="20">
        <v>0</v>
      </c>
      <c r="H58" s="20">
        <v>445903.41874349804</v>
      </c>
      <c r="I58" s="20">
        <v>418343.41778696055</v>
      </c>
      <c r="J58" s="20">
        <v>1779917.424948418</v>
      </c>
      <c r="K58" s="20">
        <v>983056.56246650929</v>
      </c>
      <c r="L58" s="20">
        <v>0</v>
      </c>
      <c r="M58" s="20">
        <v>550844.92485833424</v>
      </c>
      <c r="N58" s="20">
        <v>526795.68196938699</v>
      </c>
      <c r="O58" s="20">
        <v>2060697.1692942306</v>
      </c>
      <c r="P58" s="21">
        <v>1.1577487474476236</v>
      </c>
      <c r="Q58" s="20">
        <v>91119</v>
      </c>
      <c r="R58" s="1" t="str">
        <f t="shared" si="0"/>
        <v>*</v>
      </c>
      <c r="T58" s="5"/>
    </row>
    <row r="59" spans="1:20" x14ac:dyDescent="0.25">
      <c r="A59" s="19">
        <v>1</v>
      </c>
      <c r="B59" s="19">
        <v>51</v>
      </c>
      <c r="C59" s="19" t="s">
        <v>57</v>
      </c>
      <c r="D59" s="12">
        <v>5101510</v>
      </c>
      <c r="E59" s="19" t="s">
        <v>106</v>
      </c>
      <c r="F59" s="20">
        <v>746023.09180408902</v>
      </c>
      <c r="G59" s="20">
        <v>189475.0218328145</v>
      </c>
      <c r="H59" s="20">
        <v>403959.13283907593</v>
      </c>
      <c r="I59" s="20">
        <v>377017.15468134836</v>
      </c>
      <c r="J59" s="20">
        <v>1716474.4011573279</v>
      </c>
      <c r="K59" s="20">
        <v>671420.78262368019</v>
      </c>
      <c r="L59" s="20">
        <v>170527.51964953306</v>
      </c>
      <c r="M59" s="20">
        <v>363563.21955516835</v>
      </c>
      <c r="N59" s="20">
        <v>339315.43921321351</v>
      </c>
      <c r="O59" s="20">
        <v>1544826.9610415951</v>
      </c>
      <c r="P59" s="21">
        <v>0.9</v>
      </c>
      <c r="Q59" s="20">
        <v>29492</v>
      </c>
      <c r="R59" s="1" t="str">
        <f t="shared" si="0"/>
        <v>*</v>
      </c>
      <c r="T59" s="5"/>
    </row>
    <row r="60" spans="1:20" x14ac:dyDescent="0.25">
      <c r="A60" s="19">
        <v>1</v>
      </c>
      <c r="B60" s="19">
        <v>51</v>
      </c>
      <c r="C60" s="19" t="s">
        <v>57</v>
      </c>
      <c r="D60" s="12">
        <v>5101560</v>
      </c>
      <c r="E60" s="19" t="s">
        <v>107</v>
      </c>
      <c r="F60" s="20">
        <v>271152.06571756618</v>
      </c>
      <c r="G60" s="20">
        <v>68867.229629053385</v>
      </c>
      <c r="H60" s="20">
        <v>191390.99782186755</v>
      </c>
      <c r="I60" s="20">
        <v>203109.59825550733</v>
      </c>
      <c r="J60" s="20">
        <v>734519.89142399444</v>
      </c>
      <c r="K60" s="20">
        <v>244036.85914580958</v>
      </c>
      <c r="L60" s="20">
        <v>62915.033189826725</v>
      </c>
      <c r="M60" s="20">
        <v>172251.89803968079</v>
      </c>
      <c r="N60" s="20">
        <v>182798.6384299566</v>
      </c>
      <c r="O60" s="20">
        <v>662002.42880527372</v>
      </c>
      <c r="P60" s="21">
        <v>0.90127229573302226</v>
      </c>
      <c r="Q60" s="20">
        <v>6296</v>
      </c>
      <c r="R60" s="1" t="str">
        <f t="shared" si="0"/>
        <v xml:space="preserve">  </v>
      </c>
      <c r="T60" s="5"/>
    </row>
    <row r="61" spans="1:20" x14ac:dyDescent="0.25">
      <c r="A61" s="19">
        <v>1</v>
      </c>
      <c r="B61" s="19">
        <v>51</v>
      </c>
      <c r="C61" s="19" t="s">
        <v>57</v>
      </c>
      <c r="D61" s="12">
        <v>5101590</v>
      </c>
      <c r="E61" s="19" t="s">
        <v>108</v>
      </c>
      <c r="F61" s="20">
        <v>274701.1765253878</v>
      </c>
      <c r="G61" s="20">
        <v>69768.633158229495</v>
      </c>
      <c r="H61" s="20">
        <v>108565.34951477428</v>
      </c>
      <c r="I61" s="20">
        <v>101855.2391843685</v>
      </c>
      <c r="J61" s="20">
        <v>554890.39838276012</v>
      </c>
      <c r="K61" s="20">
        <v>278380.98643920419</v>
      </c>
      <c r="L61" s="20">
        <v>59303.338184495071</v>
      </c>
      <c r="M61" s="20">
        <v>126468.61896966449</v>
      </c>
      <c r="N61" s="20">
        <v>120947.14750251175</v>
      </c>
      <c r="O61" s="20">
        <v>585100.09109587548</v>
      </c>
      <c r="P61" s="21">
        <v>1.0544426301142751</v>
      </c>
      <c r="Q61" s="20">
        <v>16663</v>
      </c>
      <c r="R61" s="1" t="str">
        <f t="shared" si="0"/>
        <v xml:space="preserve">  </v>
      </c>
      <c r="T61" s="5"/>
    </row>
    <row r="62" spans="1:20" x14ac:dyDescent="0.25">
      <c r="A62" s="19">
        <v>1</v>
      </c>
      <c r="B62" s="19">
        <v>51</v>
      </c>
      <c r="C62" s="19" t="s">
        <v>57</v>
      </c>
      <c r="D62" s="12">
        <v>5101620</v>
      </c>
      <c r="E62" s="19" t="s">
        <v>109</v>
      </c>
      <c r="F62" s="20">
        <v>472031.73744026595</v>
      </c>
      <c r="G62" s="20">
        <v>0</v>
      </c>
      <c r="H62" s="20">
        <v>186552.86156931496</v>
      </c>
      <c r="I62" s="20">
        <v>175022.56862430251</v>
      </c>
      <c r="J62" s="20">
        <v>833607.16763388342</v>
      </c>
      <c r="K62" s="20">
        <v>453601.71632328106</v>
      </c>
      <c r="L62" s="20">
        <v>0</v>
      </c>
      <c r="M62" s="20">
        <v>206071.48268081565</v>
      </c>
      <c r="N62" s="20">
        <v>197074.64361444689</v>
      </c>
      <c r="O62" s="20">
        <v>856747.84261854354</v>
      </c>
      <c r="P62" s="21">
        <v>1.0277596881158577</v>
      </c>
      <c r="Q62" s="20">
        <v>37459</v>
      </c>
      <c r="R62" s="1" t="str">
        <f t="shared" si="0"/>
        <v>*</v>
      </c>
      <c r="T62" s="5"/>
    </row>
    <row r="63" spans="1:20" x14ac:dyDescent="0.25">
      <c r="A63" s="19">
        <v>1</v>
      </c>
      <c r="B63" s="19">
        <v>51</v>
      </c>
      <c r="C63" s="19" t="s">
        <v>57</v>
      </c>
      <c r="D63" s="12">
        <v>5101650</v>
      </c>
      <c r="E63" s="19" t="s">
        <v>110</v>
      </c>
      <c r="F63" s="20">
        <v>183134.11768359187</v>
      </c>
      <c r="G63" s="20">
        <v>0</v>
      </c>
      <c r="H63" s="20">
        <v>72376.899676516186</v>
      </c>
      <c r="I63" s="20">
        <v>67903.492789579002</v>
      </c>
      <c r="J63" s="20">
        <v>323414.51014968706</v>
      </c>
      <c r="K63" s="20">
        <v>202527.85661925771</v>
      </c>
      <c r="L63" s="20">
        <v>0</v>
      </c>
      <c r="M63" s="20">
        <v>92008.504808992962</v>
      </c>
      <c r="N63" s="20">
        <v>87991.521480029012</v>
      </c>
      <c r="O63" s="20">
        <v>382527.88290827966</v>
      </c>
      <c r="P63" s="21">
        <v>1.1827789752885018</v>
      </c>
      <c r="Q63" s="20">
        <v>24431</v>
      </c>
      <c r="R63" s="1" t="str">
        <f t="shared" si="0"/>
        <v>*</v>
      </c>
      <c r="T63" s="5"/>
    </row>
    <row r="64" spans="1:20" x14ac:dyDescent="0.25">
      <c r="A64" s="19">
        <v>1</v>
      </c>
      <c r="B64" s="19">
        <v>51</v>
      </c>
      <c r="C64" s="19" t="s">
        <v>57</v>
      </c>
      <c r="D64" s="12">
        <v>5101690</v>
      </c>
      <c r="E64" s="19" t="s">
        <v>111</v>
      </c>
      <c r="F64" s="20">
        <v>348522.68132807594</v>
      </c>
      <c r="G64" s="20">
        <v>88517.826565092182</v>
      </c>
      <c r="H64" s="20">
        <v>190194.09289652912</v>
      </c>
      <c r="I64" s="20">
        <v>178137.39132378349</v>
      </c>
      <c r="J64" s="20">
        <v>805371.99211348081</v>
      </c>
      <c r="K64" s="20">
        <v>313670.41319526837</v>
      </c>
      <c r="L64" s="20">
        <v>79666.043908582971</v>
      </c>
      <c r="M64" s="20">
        <v>171174.68360687621</v>
      </c>
      <c r="N64" s="20">
        <v>160323.65219140516</v>
      </c>
      <c r="O64" s="20">
        <v>724834.79290213273</v>
      </c>
      <c r="P64" s="21">
        <v>0.9</v>
      </c>
      <c r="Q64" s="20">
        <v>15493</v>
      </c>
      <c r="R64" s="1" t="str">
        <f t="shared" si="0"/>
        <v xml:space="preserve">  </v>
      </c>
      <c r="T64" s="5"/>
    </row>
    <row r="65" spans="1:20" x14ac:dyDescent="0.25">
      <c r="A65" s="19">
        <v>1</v>
      </c>
      <c r="B65" s="19">
        <v>51</v>
      </c>
      <c r="C65" s="19" t="s">
        <v>57</v>
      </c>
      <c r="D65" s="12">
        <v>5101710</v>
      </c>
      <c r="E65" s="19" t="s">
        <v>112</v>
      </c>
      <c r="F65" s="20">
        <v>279669.93165633798</v>
      </c>
      <c r="G65" s="20">
        <v>0</v>
      </c>
      <c r="H65" s="20">
        <v>110529.06384708289</v>
      </c>
      <c r="I65" s="20">
        <v>103697.58201199277</v>
      </c>
      <c r="J65" s="20">
        <v>493896.57751541364</v>
      </c>
      <c r="K65" s="20">
        <v>322375.80173477333</v>
      </c>
      <c r="L65" s="20">
        <v>0</v>
      </c>
      <c r="M65" s="20">
        <v>146455.48518285403</v>
      </c>
      <c r="N65" s="20">
        <v>140061.41059555174</v>
      </c>
      <c r="O65" s="20">
        <v>608892.69751317904</v>
      </c>
      <c r="P65" s="21">
        <v>1.2328344135856593</v>
      </c>
      <c r="Q65" s="20">
        <v>20131</v>
      </c>
      <c r="R65" s="1" t="str">
        <f t="shared" si="0"/>
        <v>*</v>
      </c>
      <c r="T65" s="5"/>
    </row>
    <row r="66" spans="1:20" x14ac:dyDescent="0.25">
      <c r="A66" s="19">
        <v>1</v>
      </c>
      <c r="B66" s="19">
        <v>51</v>
      </c>
      <c r="C66" s="19" t="s">
        <v>57</v>
      </c>
      <c r="D66" s="12">
        <v>5101740</v>
      </c>
      <c r="E66" s="19" t="s">
        <v>113</v>
      </c>
      <c r="F66" s="20">
        <v>239210.06844717226</v>
      </c>
      <c r="G66" s="20">
        <v>60754.597866468568</v>
      </c>
      <c r="H66" s="20">
        <v>125407.75563991493</v>
      </c>
      <c r="I66" s="20">
        <v>118426.96375613159</v>
      </c>
      <c r="J66" s="20">
        <v>543799.38570968737</v>
      </c>
      <c r="K66" s="20">
        <v>215289.06160245504</v>
      </c>
      <c r="L66" s="20">
        <v>54679.138079821714</v>
      </c>
      <c r="M66" s="20">
        <v>112866.98007592343</v>
      </c>
      <c r="N66" s="20">
        <v>106584.26738051843</v>
      </c>
      <c r="O66" s="20">
        <v>489419.44713871862</v>
      </c>
      <c r="P66" s="21">
        <v>0.9</v>
      </c>
      <c r="Q66" s="20">
        <v>11280</v>
      </c>
      <c r="R66" s="1" t="str">
        <f t="shared" si="0"/>
        <v xml:space="preserve">  </v>
      </c>
      <c r="T66" s="5"/>
    </row>
    <row r="67" spans="1:20" x14ac:dyDescent="0.25">
      <c r="A67" s="19">
        <v>1</v>
      </c>
      <c r="B67" s="19">
        <v>51</v>
      </c>
      <c r="C67" s="19" t="s">
        <v>57</v>
      </c>
      <c r="D67" s="12">
        <v>5101770</v>
      </c>
      <c r="E67" s="19" t="s">
        <v>114</v>
      </c>
      <c r="F67" s="20">
        <v>829072.28470711352</v>
      </c>
      <c r="G67" s="20">
        <v>210567.86441553506</v>
      </c>
      <c r="H67" s="20">
        <v>421544.2578042883</v>
      </c>
      <c r="I67" s="20">
        <v>381764.04309386358</v>
      </c>
      <c r="J67" s="20">
        <v>1842948.4500208006</v>
      </c>
      <c r="K67" s="20">
        <v>782804.29974184965</v>
      </c>
      <c r="L67" s="20">
        <v>203537.03527241744</v>
      </c>
      <c r="M67" s="20">
        <v>422949.24364104797</v>
      </c>
      <c r="N67" s="20">
        <v>396291.40292035532</v>
      </c>
      <c r="O67" s="20">
        <v>1805581.9815756704</v>
      </c>
      <c r="P67" s="21">
        <v>0.97972462634822566</v>
      </c>
      <c r="Q67" s="20">
        <v>33633</v>
      </c>
      <c r="R67" s="1" t="str">
        <f t="shared" si="0"/>
        <v>*</v>
      </c>
      <c r="T67" s="5"/>
    </row>
    <row r="68" spans="1:20" x14ac:dyDescent="0.25">
      <c r="A68" s="19">
        <v>1</v>
      </c>
      <c r="B68" s="19">
        <v>51</v>
      </c>
      <c r="C68" s="19" t="s">
        <v>57</v>
      </c>
      <c r="D68" s="12">
        <v>5101800</v>
      </c>
      <c r="E68" s="19" t="s">
        <v>115</v>
      </c>
      <c r="F68" s="20">
        <v>2832900.2468031594</v>
      </c>
      <c r="G68" s="20">
        <v>719500.29698835628</v>
      </c>
      <c r="H68" s="20">
        <v>1824991.9412619229</v>
      </c>
      <c r="I68" s="20">
        <v>1825959.1360500071</v>
      </c>
      <c r="J68" s="20">
        <v>7203351.621103446</v>
      </c>
      <c r="K68" s="20">
        <v>2968891.5011527124</v>
      </c>
      <c r="L68" s="20">
        <v>771941.81788395531</v>
      </c>
      <c r="M68" s="20">
        <v>2188734.1509150518</v>
      </c>
      <c r="N68" s="20">
        <v>2229283.3222908466</v>
      </c>
      <c r="O68" s="20">
        <v>8158850.7922425661</v>
      </c>
      <c r="P68" s="21">
        <v>1.1326464708927748</v>
      </c>
      <c r="Q68" s="20">
        <v>135464</v>
      </c>
      <c r="R68" s="1" t="str">
        <f t="shared" si="0"/>
        <v>*</v>
      </c>
      <c r="T68" s="5"/>
    </row>
    <row r="69" spans="1:20" x14ac:dyDescent="0.25">
      <c r="A69" s="19">
        <v>1</v>
      </c>
      <c r="B69" s="19">
        <v>51</v>
      </c>
      <c r="C69" s="19" t="s">
        <v>57</v>
      </c>
      <c r="D69" s="12">
        <v>5101830</v>
      </c>
      <c r="E69" s="19" t="s">
        <v>116</v>
      </c>
      <c r="F69" s="20">
        <v>605478.30381435622</v>
      </c>
      <c r="G69" s="20">
        <v>0</v>
      </c>
      <c r="H69" s="20">
        <v>0</v>
      </c>
      <c r="I69" s="20">
        <v>0</v>
      </c>
      <c r="J69" s="20">
        <v>605478.30381435622</v>
      </c>
      <c r="K69" s="20">
        <v>658405.16683713696</v>
      </c>
      <c r="L69" s="20">
        <v>0</v>
      </c>
      <c r="M69" s="20">
        <v>0</v>
      </c>
      <c r="N69" s="20">
        <v>0</v>
      </c>
      <c r="O69" s="20">
        <v>658405.16683713696</v>
      </c>
      <c r="P69" s="21">
        <v>1.0874133105833113</v>
      </c>
      <c r="Q69" s="20">
        <v>108262</v>
      </c>
      <c r="R69" s="1" t="str">
        <f t="shared" si="0"/>
        <v>*</v>
      </c>
      <c r="T69" s="5"/>
    </row>
    <row r="70" spans="1:20" x14ac:dyDescent="0.25">
      <c r="A70" s="19">
        <v>1</v>
      </c>
      <c r="B70" s="19">
        <v>51</v>
      </c>
      <c r="C70" s="19" t="s">
        <v>57</v>
      </c>
      <c r="D70" s="12">
        <v>5101860</v>
      </c>
      <c r="E70" s="19" t="s">
        <v>117</v>
      </c>
      <c r="F70" s="20">
        <v>784353.48852856213</v>
      </c>
      <c r="G70" s="20">
        <v>199210.17994791616</v>
      </c>
      <c r="H70" s="20">
        <v>368056.17199840787</v>
      </c>
      <c r="I70" s="20">
        <v>345307.68426328537</v>
      </c>
      <c r="J70" s="20">
        <v>1696927.5247381716</v>
      </c>
      <c r="K70" s="20">
        <v>711502.35771109955</v>
      </c>
      <c r="L70" s="20">
        <v>184997.80919140272</v>
      </c>
      <c r="M70" s="20">
        <v>365794.11181552825</v>
      </c>
      <c r="N70" s="20">
        <v>349823.97022865451</v>
      </c>
      <c r="O70" s="20">
        <v>1612118.2489466851</v>
      </c>
      <c r="P70" s="21">
        <v>0.95002186330581673</v>
      </c>
      <c r="Q70" s="20">
        <v>53204</v>
      </c>
      <c r="R70" s="1" t="str">
        <f t="shared" si="0"/>
        <v>*</v>
      </c>
      <c r="T70" s="5"/>
    </row>
    <row r="71" spans="1:20" x14ac:dyDescent="0.25">
      <c r="A71" s="19">
        <v>1</v>
      </c>
      <c r="B71" s="19">
        <v>51</v>
      </c>
      <c r="C71" s="19" t="s">
        <v>57</v>
      </c>
      <c r="D71" s="12">
        <v>5101890</v>
      </c>
      <c r="E71" s="19" t="s">
        <v>118</v>
      </c>
      <c r="F71" s="20">
        <v>4575343.790482373</v>
      </c>
      <c r="G71" s="20">
        <v>874748.87963283586</v>
      </c>
      <c r="H71" s="20">
        <v>3202278.39315587</v>
      </c>
      <c r="I71" s="20">
        <v>3279643.2617819114</v>
      </c>
      <c r="J71" s="20">
        <v>11932014.325052992</v>
      </c>
      <c r="K71" s="20">
        <v>5022994.2566768695</v>
      </c>
      <c r="L71" s="20">
        <v>1306029.309664679</v>
      </c>
      <c r="M71" s="20">
        <v>4055093.9338570214</v>
      </c>
      <c r="N71" s="20">
        <v>4237269.6158407209</v>
      </c>
      <c r="O71" s="20">
        <v>14621387.116039291</v>
      </c>
      <c r="P71" s="21">
        <v>1.2253913478246143</v>
      </c>
      <c r="Q71" s="20">
        <v>333766</v>
      </c>
      <c r="R71" s="1" t="str">
        <f t="shared" si="0"/>
        <v>*</v>
      </c>
      <c r="T71" s="5"/>
    </row>
    <row r="72" spans="1:20" x14ac:dyDescent="0.25">
      <c r="A72" s="19">
        <v>1</v>
      </c>
      <c r="B72" s="19">
        <v>51</v>
      </c>
      <c r="C72" s="19" t="s">
        <v>57</v>
      </c>
      <c r="D72" s="12">
        <v>5101920</v>
      </c>
      <c r="E72" s="19" t="s">
        <v>119</v>
      </c>
      <c r="F72" s="20">
        <v>1132964.117062977</v>
      </c>
      <c r="G72" s="20">
        <v>280089.58469471865</v>
      </c>
      <c r="H72" s="20">
        <v>584180.7233529638</v>
      </c>
      <c r="I72" s="20">
        <v>563896.25006183085</v>
      </c>
      <c r="J72" s="20">
        <v>2561130.6751724905</v>
      </c>
      <c r="K72" s="20">
        <v>1068770.599163048</v>
      </c>
      <c r="L72" s="20">
        <v>277891.16540584905</v>
      </c>
      <c r="M72" s="20">
        <v>609254.81836067257</v>
      </c>
      <c r="N72" s="20">
        <v>582655.46807749534</v>
      </c>
      <c r="O72" s="20">
        <v>2538572.051007065</v>
      </c>
      <c r="P72" s="21">
        <v>0.99119192769658027</v>
      </c>
      <c r="Q72" s="20">
        <v>50309</v>
      </c>
      <c r="R72" s="1" t="str">
        <f t="shared" si="0"/>
        <v>*</v>
      </c>
      <c r="T72" s="5"/>
    </row>
    <row r="73" spans="1:20" x14ac:dyDescent="0.25">
      <c r="A73" s="19">
        <v>1</v>
      </c>
      <c r="B73" s="19">
        <v>51</v>
      </c>
      <c r="C73" s="19" t="s">
        <v>57</v>
      </c>
      <c r="D73" s="12">
        <v>5101950</v>
      </c>
      <c r="E73" s="19" t="s">
        <v>120</v>
      </c>
      <c r="F73" s="20">
        <v>28392.886462572373</v>
      </c>
      <c r="G73" s="20">
        <v>7211.2282334087331</v>
      </c>
      <c r="H73" s="20">
        <v>13439.225158592031</v>
      </c>
      <c r="I73" s="20">
        <v>12710.763827449702</v>
      </c>
      <c r="J73" s="20">
        <v>61754.10368202284</v>
      </c>
      <c r="K73" s="20">
        <v>30341.251927978665</v>
      </c>
      <c r="L73" s="20">
        <v>7889.0323748999026</v>
      </c>
      <c r="M73" s="20">
        <v>16310.351093501598</v>
      </c>
      <c r="N73" s="20">
        <v>14792.923675215927</v>
      </c>
      <c r="O73" s="20">
        <v>69333.559071596101</v>
      </c>
      <c r="P73" s="21">
        <v>1.1227360602398266</v>
      </c>
      <c r="Q73" s="20">
        <v>2200</v>
      </c>
      <c r="R73" s="1" t="str">
        <f t="shared" si="0"/>
        <v xml:space="preserve">  </v>
      </c>
      <c r="T73" s="5"/>
    </row>
    <row r="74" spans="1:20" x14ac:dyDescent="0.25">
      <c r="A74" s="19">
        <v>1</v>
      </c>
      <c r="B74" s="19">
        <v>51</v>
      </c>
      <c r="C74" s="19" t="s">
        <v>57</v>
      </c>
      <c r="D74" s="12">
        <v>5101980</v>
      </c>
      <c r="E74" s="19" t="s">
        <v>121</v>
      </c>
      <c r="F74" s="20">
        <v>863143.74846220063</v>
      </c>
      <c r="G74" s="20">
        <v>219221.33829562544</v>
      </c>
      <c r="H74" s="20">
        <v>522294.87989486189</v>
      </c>
      <c r="I74" s="20">
        <v>510854.18887288606</v>
      </c>
      <c r="J74" s="20">
        <v>2115514.155525574</v>
      </c>
      <c r="K74" s="20">
        <v>846520.92879060516</v>
      </c>
      <c r="L74" s="20">
        <v>220104.00325970727</v>
      </c>
      <c r="M74" s="20">
        <v>564588.32481795049</v>
      </c>
      <c r="N74" s="20">
        <v>553487.53102065448</v>
      </c>
      <c r="O74" s="20">
        <v>2184700.7878889171</v>
      </c>
      <c r="P74" s="21">
        <v>1.0327044053014878</v>
      </c>
      <c r="Q74" s="20">
        <v>22375</v>
      </c>
      <c r="R74" s="1" t="str">
        <f t="shared" si="0"/>
        <v>*</v>
      </c>
      <c r="T74" s="5"/>
    </row>
    <row r="75" spans="1:20" x14ac:dyDescent="0.25">
      <c r="A75" s="19">
        <v>1</v>
      </c>
      <c r="B75" s="19">
        <v>51</v>
      </c>
      <c r="C75" s="19" t="s">
        <v>57</v>
      </c>
      <c r="D75" s="12">
        <v>5102010</v>
      </c>
      <c r="E75" s="19" t="s">
        <v>122</v>
      </c>
      <c r="F75" s="20">
        <v>595540.79355245549</v>
      </c>
      <c r="G75" s="20">
        <v>0</v>
      </c>
      <c r="H75" s="20">
        <v>256124.45505681905</v>
      </c>
      <c r="I75" s="20">
        <v>240294.14308870398</v>
      </c>
      <c r="J75" s="20">
        <v>1091959.3916979786</v>
      </c>
      <c r="K75" s="20">
        <v>506209.67451958713</v>
      </c>
      <c r="L75" s="20">
        <v>0</v>
      </c>
      <c r="M75" s="20">
        <v>217705.78679829618</v>
      </c>
      <c r="N75" s="20">
        <v>204250.02162539837</v>
      </c>
      <c r="O75" s="20">
        <v>928165.48294328176</v>
      </c>
      <c r="P75" s="21">
        <v>0.85</v>
      </c>
      <c r="Q75" s="20">
        <v>37725</v>
      </c>
      <c r="R75" s="1" t="str">
        <f t="shared" si="0"/>
        <v>*</v>
      </c>
      <c r="T75" s="5"/>
    </row>
    <row r="76" spans="1:20" x14ac:dyDescent="0.25">
      <c r="A76" s="19">
        <v>1</v>
      </c>
      <c r="B76" s="19">
        <v>51</v>
      </c>
      <c r="C76" s="19" t="s">
        <v>57</v>
      </c>
      <c r="D76" s="12">
        <v>5100036</v>
      </c>
      <c r="E76" s="19" t="s">
        <v>123</v>
      </c>
      <c r="F76" s="20">
        <v>601219.37084497022</v>
      </c>
      <c r="G76" s="20">
        <v>0</v>
      </c>
      <c r="H76" s="20">
        <v>259490.82248363359</v>
      </c>
      <c r="I76" s="20">
        <v>243452.44507891699</v>
      </c>
      <c r="J76" s="20">
        <v>1104162.6384075209</v>
      </c>
      <c r="K76" s="20">
        <v>614410.35154156806</v>
      </c>
      <c r="L76" s="20">
        <v>0</v>
      </c>
      <c r="M76" s="20">
        <v>299630.69262703886</v>
      </c>
      <c r="N76" s="20">
        <v>286549.16826548765</v>
      </c>
      <c r="O76" s="20">
        <v>1200590.2124340944</v>
      </c>
      <c r="P76" s="21">
        <v>1.0873309516844785</v>
      </c>
      <c r="Q76" s="20">
        <v>77612</v>
      </c>
      <c r="R76" s="1" t="str">
        <f t="shared" ref="R76:R139" si="1">IF(AND($A76=1,Q76&gt;=20000),"*","  ")</f>
        <v>*</v>
      </c>
      <c r="T76" s="5"/>
    </row>
    <row r="77" spans="1:20" x14ac:dyDescent="0.25">
      <c r="A77" s="19">
        <v>1</v>
      </c>
      <c r="B77" s="19">
        <v>51</v>
      </c>
      <c r="C77" s="19" t="s">
        <v>57</v>
      </c>
      <c r="D77" s="12">
        <v>5102070</v>
      </c>
      <c r="E77" s="19" t="s">
        <v>124</v>
      </c>
      <c r="F77" s="20">
        <v>109312.61288090365</v>
      </c>
      <c r="G77" s="20">
        <v>27763.228698623618</v>
      </c>
      <c r="H77" s="20">
        <v>45937.099243039847</v>
      </c>
      <c r="I77" s="20">
        <v>42242.420715014821</v>
      </c>
      <c r="J77" s="20">
        <v>225255.36153758195</v>
      </c>
      <c r="K77" s="20">
        <v>96333.474871332277</v>
      </c>
      <c r="L77" s="20">
        <v>23598.744393830075</v>
      </c>
      <c r="M77" s="20">
        <v>43764.344984052834</v>
      </c>
      <c r="N77" s="20">
        <v>41853.645048553117</v>
      </c>
      <c r="O77" s="20">
        <v>205550.20929776831</v>
      </c>
      <c r="P77" s="21">
        <v>0.9125208292255188</v>
      </c>
      <c r="Q77" s="20">
        <v>6942</v>
      </c>
      <c r="R77" s="1" t="str">
        <f t="shared" si="1"/>
        <v xml:space="preserve">  </v>
      </c>
      <c r="T77" s="5"/>
    </row>
    <row r="78" spans="1:20" x14ac:dyDescent="0.25">
      <c r="A78" s="19">
        <v>1</v>
      </c>
      <c r="B78" s="19">
        <v>51</v>
      </c>
      <c r="C78" s="19" t="s">
        <v>57</v>
      </c>
      <c r="D78" s="12">
        <v>5102100</v>
      </c>
      <c r="E78" s="19" t="s">
        <v>125</v>
      </c>
      <c r="F78" s="20">
        <v>239210.06844717226</v>
      </c>
      <c r="G78" s="20">
        <v>0</v>
      </c>
      <c r="H78" s="20">
        <v>94538.818569713025</v>
      </c>
      <c r="I78" s="20">
        <v>88695.647558481127</v>
      </c>
      <c r="J78" s="20">
        <v>422444.53457536642</v>
      </c>
      <c r="K78" s="20">
        <v>238937.35893283199</v>
      </c>
      <c r="L78" s="20">
        <v>0</v>
      </c>
      <c r="M78" s="20">
        <v>108549.35960611529</v>
      </c>
      <c r="N78" s="20">
        <v>103810.22197082074</v>
      </c>
      <c r="O78" s="20">
        <v>451296.94050976803</v>
      </c>
      <c r="P78" s="21">
        <v>1.0682986843785387</v>
      </c>
      <c r="Q78" s="20">
        <v>26685</v>
      </c>
      <c r="R78" s="1" t="str">
        <f t="shared" si="1"/>
        <v>*</v>
      </c>
      <c r="T78" s="5"/>
    </row>
    <row r="79" spans="1:20" x14ac:dyDescent="0.25">
      <c r="A79" s="19">
        <v>1</v>
      </c>
      <c r="B79" s="19">
        <v>51</v>
      </c>
      <c r="C79" s="19" t="s">
        <v>57</v>
      </c>
      <c r="D79" s="12">
        <v>5102120</v>
      </c>
      <c r="E79" s="19" t="s">
        <v>126</v>
      </c>
      <c r="F79" s="20">
        <v>160419.80851353396</v>
      </c>
      <c r="G79" s="20">
        <v>0</v>
      </c>
      <c r="H79" s="20">
        <v>63399.919871676997</v>
      </c>
      <c r="I79" s="20">
        <v>59481.35414901108</v>
      </c>
      <c r="J79" s="20">
        <v>283301.08253422205</v>
      </c>
      <c r="K79" s="20">
        <v>147913.60314889607</v>
      </c>
      <c r="L79" s="20">
        <v>0</v>
      </c>
      <c r="M79" s="20">
        <v>67197.222613309466</v>
      </c>
      <c r="N79" s="20">
        <v>64263.470743841375</v>
      </c>
      <c r="O79" s="20">
        <v>279374.2965060469</v>
      </c>
      <c r="P79" s="21">
        <v>0.98613917746784185</v>
      </c>
      <c r="Q79" s="20">
        <v>13980</v>
      </c>
      <c r="R79" s="1" t="str">
        <f t="shared" si="1"/>
        <v xml:space="preserve">  </v>
      </c>
      <c r="T79" s="5"/>
    </row>
    <row r="80" spans="1:20" x14ac:dyDescent="0.25">
      <c r="A80" s="19">
        <v>1</v>
      </c>
      <c r="B80" s="19">
        <v>51</v>
      </c>
      <c r="C80" s="19" t="s">
        <v>57</v>
      </c>
      <c r="D80" s="12">
        <v>5102160</v>
      </c>
      <c r="E80" s="19" t="s">
        <v>127</v>
      </c>
      <c r="F80" s="20">
        <v>196620.73875331378</v>
      </c>
      <c r="G80" s="20">
        <v>49937.755516355472</v>
      </c>
      <c r="H80" s="20">
        <v>97998.476453843366</v>
      </c>
      <c r="I80" s="20">
        <v>87855.091802969167</v>
      </c>
      <c r="J80" s="20">
        <v>432412.06252648181</v>
      </c>
      <c r="K80" s="20">
        <v>197976.66883006087</v>
      </c>
      <c r="L80" s="20">
        <v>51475.936246221856</v>
      </c>
      <c r="M80" s="20">
        <v>107425.66697350702</v>
      </c>
      <c r="N80" s="20">
        <v>97161.786932671079</v>
      </c>
      <c r="O80" s="20">
        <v>454040.05898246082</v>
      </c>
      <c r="P80" s="21">
        <v>1.0500170978802297</v>
      </c>
      <c r="Q80" s="20">
        <v>10618</v>
      </c>
      <c r="R80" s="1" t="str">
        <f t="shared" si="1"/>
        <v xml:space="preserve">  </v>
      </c>
      <c r="T80" s="5"/>
    </row>
    <row r="81" spans="1:20" x14ac:dyDescent="0.25">
      <c r="A81" s="19">
        <v>1</v>
      </c>
      <c r="B81" s="19">
        <v>51</v>
      </c>
      <c r="C81" s="19" t="s">
        <v>57</v>
      </c>
      <c r="D81" s="12">
        <v>5102190</v>
      </c>
      <c r="E81" s="19" t="s">
        <v>128</v>
      </c>
      <c r="F81" s="20">
        <v>795710.64311359101</v>
      </c>
      <c r="G81" s="20">
        <v>202094.67124127975</v>
      </c>
      <c r="H81" s="20">
        <v>555662.53124067932</v>
      </c>
      <c r="I81" s="20">
        <v>586525.45960943575</v>
      </c>
      <c r="J81" s="20">
        <v>2139993.3052049857</v>
      </c>
      <c r="K81" s="20">
        <v>804043.17609143525</v>
      </c>
      <c r="L81" s="20">
        <v>209059.35793484742</v>
      </c>
      <c r="M81" s="20">
        <v>634244.30242170894</v>
      </c>
      <c r="N81" s="20">
        <v>676338.96993943595</v>
      </c>
      <c r="O81" s="20">
        <v>2323685.8063874273</v>
      </c>
      <c r="P81" s="21">
        <v>1.0858378859109776</v>
      </c>
      <c r="Q81" s="20">
        <v>23238</v>
      </c>
      <c r="R81" s="1" t="str">
        <f t="shared" si="1"/>
        <v>*</v>
      </c>
      <c r="T81" s="5"/>
    </row>
    <row r="82" spans="1:20" x14ac:dyDescent="0.25">
      <c r="A82" s="19">
        <v>1</v>
      </c>
      <c r="B82" s="19">
        <v>51</v>
      </c>
      <c r="C82" s="19" t="s">
        <v>57</v>
      </c>
      <c r="D82" s="12">
        <v>5102220</v>
      </c>
      <c r="E82" s="19" t="s">
        <v>129</v>
      </c>
      <c r="F82" s="20">
        <v>53236.662117323212</v>
      </c>
      <c r="G82" s="20">
        <v>0</v>
      </c>
      <c r="H82" s="20">
        <v>21039.796417591919</v>
      </c>
      <c r="I82" s="20">
        <v>19739.387438831112</v>
      </c>
      <c r="J82" s="20">
        <v>94015.84597374624</v>
      </c>
      <c r="K82" s="20">
        <v>45251.162799724727</v>
      </c>
      <c r="L82" s="20">
        <v>0</v>
      </c>
      <c r="M82" s="20">
        <v>17883.826954953129</v>
      </c>
      <c r="N82" s="20">
        <v>16778.479323006446</v>
      </c>
      <c r="O82" s="20">
        <v>79913.469077684305</v>
      </c>
      <c r="P82" s="21">
        <v>0.85</v>
      </c>
      <c r="Q82" s="20">
        <v>7279</v>
      </c>
      <c r="R82" s="1" t="str">
        <f t="shared" si="1"/>
        <v xml:space="preserve">  </v>
      </c>
      <c r="T82" s="5"/>
    </row>
    <row r="83" spans="1:20" x14ac:dyDescent="0.25">
      <c r="A83" s="19">
        <v>1</v>
      </c>
      <c r="B83" s="19">
        <v>51</v>
      </c>
      <c r="C83" s="19" t="s">
        <v>57</v>
      </c>
      <c r="D83" s="12">
        <v>5102250</v>
      </c>
      <c r="E83" s="19" t="s">
        <v>130</v>
      </c>
      <c r="F83" s="20">
        <v>1775975.0482339021</v>
      </c>
      <c r="G83" s="20">
        <v>0</v>
      </c>
      <c r="H83" s="20">
        <v>0</v>
      </c>
      <c r="I83" s="20">
        <v>0</v>
      </c>
      <c r="J83" s="20">
        <v>1775975.0482339021</v>
      </c>
      <c r="K83" s="20">
        <v>1991903.1890717996</v>
      </c>
      <c r="L83" s="20">
        <v>0</v>
      </c>
      <c r="M83" s="20">
        <v>0</v>
      </c>
      <c r="N83" s="20">
        <v>0</v>
      </c>
      <c r="O83" s="20">
        <v>1991903.1890717996</v>
      </c>
      <c r="P83" s="21">
        <v>1.1215828685502225</v>
      </c>
      <c r="Q83" s="20">
        <v>422784</v>
      </c>
      <c r="R83" s="1" t="str">
        <f t="shared" si="1"/>
        <v>*</v>
      </c>
      <c r="T83" s="5"/>
    </row>
    <row r="84" spans="1:20" x14ac:dyDescent="0.25">
      <c r="A84" s="19">
        <v>1</v>
      </c>
      <c r="B84" s="19">
        <v>51</v>
      </c>
      <c r="C84" s="19" t="s">
        <v>57</v>
      </c>
      <c r="D84" s="12">
        <v>5102280</v>
      </c>
      <c r="E84" s="19" t="s">
        <v>131</v>
      </c>
      <c r="F84" s="20">
        <v>516040.71145725291</v>
      </c>
      <c r="G84" s="20">
        <v>76920.290489628547</v>
      </c>
      <c r="H84" s="20">
        <v>208995.31108141315</v>
      </c>
      <c r="I84" s="20">
        <v>196077.9152257223</v>
      </c>
      <c r="J84" s="20">
        <v>998034.22825401695</v>
      </c>
      <c r="K84" s="20">
        <v>489252.68733865605</v>
      </c>
      <c r="L84" s="20">
        <v>65382.24691618426</v>
      </c>
      <c r="M84" s="20">
        <v>222267.73633633126</v>
      </c>
      <c r="N84" s="20">
        <v>212563.78784501381</v>
      </c>
      <c r="O84" s="20">
        <v>989466.45843618526</v>
      </c>
      <c r="P84" s="21">
        <v>0.99141535472904541</v>
      </c>
      <c r="Q84" s="20">
        <v>38132</v>
      </c>
      <c r="R84" s="1" t="str">
        <f t="shared" si="1"/>
        <v>*</v>
      </c>
      <c r="T84" s="5"/>
    </row>
    <row r="85" spans="1:20" x14ac:dyDescent="0.25">
      <c r="A85" s="19">
        <v>1</v>
      </c>
      <c r="B85" s="19">
        <v>51</v>
      </c>
      <c r="C85" s="19" t="s">
        <v>57</v>
      </c>
      <c r="D85" s="12">
        <v>5102310</v>
      </c>
      <c r="E85" s="19" t="s">
        <v>132</v>
      </c>
      <c r="F85" s="20">
        <v>287477.97543354536</v>
      </c>
      <c r="G85" s="20">
        <v>73013.685863263425</v>
      </c>
      <c r="H85" s="20">
        <v>152400.92375897049</v>
      </c>
      <c r="I85" s="20">
        <v>140846.3195963754</v>
      </c>
      <c r="J85" s="20">
        <v>653738.90465215477</v>
      </c>
      <c r="K85" s="20">
        <v>276863.9238428052</v>
      </c>
      <c r="L85" s="20">
        <v>71987.420420961585</v>
      </c>
      <c r="M85" s="20">
        <v>149566.81997019268</v>
      </c>
      <c r="N85" s="20">
        <v>135453.95043260054</v>
      </c>
      <c r="O85" s="20">
        <v>633872.11466655997</v>
      </c>
      <c r="P85" s="21">
        <v>0.96961051293686484</v>
      </c>
      <c r="Q85" s="20">
        <v>12267</v>
      </c>
      <c r="R85" s="1" t="str">
        <f t="shared" si="1"/>
        <v xml:space="preserve">  </v>
      </c>
      <c r="T85" s="5"/>
    </row>
    <row r="86" spans="1:20" x14ac:dyDescent="0.25">
      <c r="A86" s="19">
        <v>1</v>
      </c>
      <c r="B86" s="19">
        <v>51</v>
      </c>
      <c r="C86" s="19" t="s">
        <v>57</v>
      </c>
      <c r="D86" s="12">
        <v>5102340</v>
      </c>
      <c r="E86" s="19" t="s">
        <v>133</v>
      </c>
      <c r="F86" s="20">
        <v>1631329.2227728867</v>
      </c>
      <c r="G86" s="20">
        <v>403294.61244659859</v>
      </c>
      <c r="H86" s="20">
        <v>895959.77342231642</v>
      </c>
      <c r="I86" s="20">
        <v>895424.75066023937</v>
      </c>
      <c r="J86" s="20">
        <v>3826008.3593020407</v>
      </c>
      <c r="K86" s="20">
        <v>1822750.7095733185</v>
      </c>
      <c r="L86" s="20">
        <v>473933.61992211163</v>
      </c>
      <c r="M86" s="20">
        <v>1147349.5009795583</v>
      </c>
      <c r="N86" s="20">
        <v>1108874.4265914888</v>
      </c>
      <c r="O86" s="20">
        <v>4552908.2570664771</v>
      </c>
      <c r="P86" s="21">
        <v>1.1899891033947039</v>
      </c>
      <c r="Q86" s="20">
        <v>81561</v>
      </c>
      <c r="R86" s="1" t="str">
        <f t="shared" si="1"/>
        <v>*</v>
      </c>
      <c r="T86" s="5"/>
    </row>
    <row r="87" spans="1:20" x14ac:dyDescent="0.25">
      <c r="A87" s="19">
        <v>1</v>
      </c>
      <c r="B87" s="19">
        <v>51</v>
      </c>
      <c r="C87" s="19" t="s">
        <v>57</v>
      </c>
      <c r="D87" s="12">
        <v>5102370</v>
      </c>
      <c r="E87" s="19" t="s">
        <v>134</v>
      </c>
      <c r="F87" s="20">
        <v>205138.60469208544</v>
      </c>
      <c r="G87" s="20">
        <v>31735.184705824613</v>
      </c>
      <c r="H87" s="20">
        <v>81073.348862454164</v>
      </c>
      <c r="I87" s="20">
        <v>76062.439597629185</v>
      </c>
      <c r="J87" s="20">
        <v>394009.57785799343</v>
      </c>
      <c r="K87" s="20">
        <v>203286.38791745709</v>
      </c>
      <c r="L87" s="20">
        <v>26974.906999950919</v>
      </c>
      <c r="M87" s="20">
        <v>92353.105950599696</v>
      </c>
      <c r="N87" s="20">
        <v>88321.077740253793</v>
      </c>
      <c r="O87" s="20">
        <v>410935.47860826144</v>
      </c>
      <c r="P87" s="21">
        <v>1.0429580946795369</v>
      </c>
      <c r="Q87" s="20">
        <v>13312</v>
      </c>
      <c r="R87" s="1" t="str">
        <f t="shared" si="1"/>
        <v xml:space="preserve">  </v>
      </c>
      <c r="T87" s="5"/>
    </row>
    <row r="88" spans="1:20" x14ac:dyDescent="0.25">
      <c r="A88" s="19">
        <v>1</v>
      </c>
      <c r="B88" s="19">
        <v>51</v>
      </c>
      <c r="C88" s="19" t="s">
        <v>57</v>
      </c>
      <c r="D88" s="12">
        <v>5102360</v>
      </c>
      <c r="E88" s="19" t="s">
        <v>135</v>
      </c>
      <c r="F88" s="20">
        <v>696335.54049458774</v>
      </c>
      <c r="G88" s="20">
        <v>0</v>
      </c>
      <c r="H88" s="20">
        <v>315877.47688278003</v>
      </c>
      <c r="I88" s="20">
        <v>296354.00341498439</v>
      </c>
      <c r="J88" s="20">
        <v>1308567.020792352</v>
      </c>
      <c r="K88" s="20">
        <v>749428.92262107308</v>
      </c>
      <c r="L88" s="20">
        <v>0</v>
      </c>
      <c r="M88" s="20">
        <v>391639.19743603189</v>
      </c>
      <c r="N88" s="20">
        <v>374540.68974551657</v>
      </c>
      <c r="O88" s="20">
        <v>1515608.8098026216</v>
      </c>
      <c r="P88" s="21">
        <v>1.1582202407064359</v>
      </c>
      <c r="Q88" s="20">
        <v>40869</v>
      </c>
      <c r="R88" s="1" t="str">
        <f t="shared" si="1"/>
        <v>*</v>
      </c>
      <c r="T88" s="5"/>
    </row>
    <row r="89" spans="1:20" x14ac:dyDescent="0.25">
      <c r="A89" s="19">
        <v>1</v>
      </c>
      <c r="B89" s="19">
        <v>51</v>
      </c>
      <c r="C89" s="19" t="s">
        <v>57</v>
      </c>
      <c r="D89" s="12">
        <v>5102390</v>
      </c>
      <c r="E89" s="19" t="s">
        <v>136</v>
      </c>
      <c r="F89" s="20">
        <v>208687.71549990695</v>
      </c>
      <c r="G89" s="20">
        <v>0</v>
      </c>
      <c r="H89" s="20">
        <v>82476.001956960317</v>
      </c>
      <c r="I89" s="20">
        <v>77378.398760217926</v>
      </c>
      <c r="J89" s="20">
        <v>368542.11621708522</v>
      </c>
      <c r="K89" s="20">
        <v>260176.23528241715</v>
      </c>
      <c r="L89" s="20">
        <v>0</v>
      </c>
      <c r="M89" s="20">
        <v>118198.19157110329</v>
      </c>
      <c r="N89" s="20">
        <v>113037.7972571159</v>
      </c>
      <c r="O89" s="20">
        <v>491412.22411063634</v>
      </c>
      <c r="P89" s="21">
        <v>1.3333950245761763</v>
      </c>
      <c r="Q89" s="20">
        <v>18004</v>
      </c>
      <c r="R89" s="1" t="str">
        <f t="shared" si="1"/>
        <v xml:space="preserve">  </v>
      </c>
      <c r="T89" s="5"/>
    </row>
    <row r="90" spans="1:20" x14ac:dyDescent="0.25">
      <c r="A90" s="19">
        <v>1</v>
      </c>
      <c r="B90" s="19">
        <v>51</v>
      </c>
      <c r="C90" s="19" t="s">
        <v>57</v>
      </c>
      <c r="D90" s="12">
        <v>5102400</v>
      </c>
      <c r="E90" s="19" t="s">
        <v>137</v>
      </c>
      <c r="F90" s="20">
        <v>489777.29147937358</v>
      </c>
      <c r="G90" s="20">
        <v>124393.68702630066</v>
      </c>
      <c r="H90" s="20">
        <v>308472.70304843201</v>
      </c>
      <c r="I90" s="20">
        <v>332585.12745884393</v>
      </c>
      <c r="J90" s="20">
        <v>1255228.8090129502</v>
      </c>
      <c r="K90" s="20">
        <v>474840.59267286613</v>
      </c>
      <c r="L90" s="20">
        <v>123463.35666718346</v>
      </c>
      <c r="M90" s="20">
        <v>318082.38659945608</v>
      </c>
      <c r="N90" s="20">
        <v>312390.31726442371</v>
      </c>
      <c r="O90" s="20">
        <v>1228776.6532039293</v>
      </c>
      <c r="P90" s="21">
        <v>0.97892642710310196</v>
      </c>
      <c r="Q90" s="20">
        <v>12355</v>
      </c>
      <c r="R90" s="1" t="str">
        <f t="shared" si="1"/>
        <v xml:space="preserve">  </v>
      </c>
      <c r="T90" s="5"/>
    </row>
    <row r="91" spans="1:20" x14ac:dyDescent="0.25">
      <c r="A91" s="19">
        <v>1</v>
      </c>
      <c r="B91" s="19">
        <v>51</v>
      </c>
      <c r="C91" s="19" t="s">
        <v>57</v>
      </c>
      <c r="D91" s="12">
        <v>5102430</v>
      </c>
      <c r="E91" s="19" t="s">
        <v>138</v>
      </c>
      <c r="F91" s="20">
        <v>108602.79071933935</v>
      </c>
      <c r="G91" s="20">
        <v>22446.778219322048</v>
      </c>
      <c r="H91" s="20">
        <v>42921.184691887524</v>
      </c>
      <c r="I91" s="20">
        <v>40268.350375215465</v>
      </c>
      <c r="J91" s="20">
        <v>214239.10400576438</v>
      </c>
      <c r="K91" s="20">
        <v>107711.44434432434</v>
      </c>
      <c r="L91" s="20">
        <v>19079.76148642374</v>
      </c>
      <c r="M91" s="20">
        <v>48933.36210815356</v>
      </c>
      <c r="N91" s="20">
        <v>46796.988951925523</v>
      </c>
      <c r="O91" s="20">
        <v>222521.55689082714</v>
      </c>
      <c r="P91" s="21">
        <v>1.0386598558815849</v>
      </c>
      <c r="Q91" s="20">
        <v>8766</v>
      </c>
      <c r="R91" s="1" t="str">
        <f t="shared" si="1"/>
        <v xml:space="preserve">  </v>
      </c>
      <c r="T91" s="5"/>
    </row>
    <row r="92" spans="1:20" x14ac:dyDescent="0.25">
      <c r="A92" s="19">
        <v>1</v>
      </c>
      <c r="B92" s="19">
        <v>51</v>
      </c>
      <c r="C92" s="19" t="s">
        <v>57</v>
      </c>
      <c r="D92" s="12">
        <v>5102460</v>
      </c>
      <c r="E92" s="19" t="s">
        <v>139</v>
      </c>
      <c r="F92" s="20">
        <v>772489.05746788683</v>
      </c>
      <c r="G92" s="20">
        <v>190972.63718400596</v>
      </c>
      <c r="H92" s="20">
        <v>459399.35694768245</v>
      </c>
      <c r="I92" s="20">
        <v>471263.88301256124</v>
      </c>
      <c r="J92" s="20">
        <v>1894124.9346121363</v>
      </c>
      <c r="K92" s="20">
        <v>695240.15172109811</v>
      </c>
      <c r="L92" s="20">
        <v>176911.55100713033</v>
      </c>
      <c r="M92" s="20">
        <v>413459.42125291424</v>
      </c>
      <c r="N92" s="20">
        <v>424137.49471130513</v>
      </c>
      <c r="O92" s="20">
        <v>1709748.6186924479</v>
      </c>
      <c r="P92" s="21">
        <v>0.90265884126727702</v>
      </c>
      <c r="Q92" s="20">
        <v>30679</v>
      </c>
      <c r="R92" s="1" t="str">
        <f t="shared" si="1"/>
        <v>*</v>
      </c>
      <c r="T92" s="5"/>
    </row>
    <row r="93" spans="1:20" x14ac:dyDescent="0.25">
      <c r="A93" s="19">
        <v>1</v>
      </c>
      <c r="B93" s="19">
        <v>51</v>
      </c>
      <c r="C93" s="19" t="s">
        <v>57</v>
      </c>
      <c r="D93" s="12">
        <v>5102490</v>
      </c>
      <c r="E93" s="19" t="s">
        <v>140</v>
      </c>
      <c r="F93" s="20">
        <v>193071.62794549219</v>
      </c>
      <c r="G93" s="20">
        <v>49036.351987179405</v>
      </c>
      <c r="H93" s="20">
        <v>93778.152783296842</v>
      </c>
      <c r="I93" s="20">
        <v>82937.10238013418</v>
      </c>
      <c r="J93" s="20">
        <v>418823.23509610258</v>
      </c>
      <c r="K93" s="20">
        <v>173764.46515094297</v>
      </c>
      <c r="L93" s="20">
        <v>44132.716788461468</v>
      </c>
      <c r="M93" s="20">
        <v>84400.337504967159</v>
      </c>
      <c r="N93" s="20">
        <v>75994.981539698769</v>
      </c>
      <c r="O93" s="20">
        <v>378292.50098407036</v>
      </c>
      <c r="P93" s="21">
        <v>0.90322711178444504</v>
      </c>
      <c r="Q93" s="20">
        <v>10569</v>
      </c>
      <c r="R93" s="1" t="str">
        <f t="shared" si="1"/>
        <v xml:space="preserve">  </v>
      </c>
      <c r="T93" s="5"/>
    </row>
    <row r="94" spans="1:20" x14ac:dyDescent="0.25">
      <c r="A94" s="19">
        <v>1</v>
      </c>
      <c r="B94" s="19">
        <v>51</v>
      </c>
      <c r="C94" s="19" t="s">
        <v>57</v>
      </c>
      <c r="D94" s="12">
        <v>5102520</v>
      </c>
      <c r="E94" s="19" t="s">
        <v>141</v>
      </c>
      <c r="F94" s="20">
        <v>995880.49267472606</v>
      </c>
      <c r="G94" s="20">
        <v>0</v>
      </c>
      <c r="H94" s="20">
        <v>493453.35864725581</v>
      </c>
      <c r="I94" s="20">
        <v>462954.43339871895</v>
      </c>
      <c r="J94" s="20">
        <v>1952288.2847207007</v>
      </c>
      <c r="K94" s="20">
        <v>898101.05706816853</v>
      </c>
      <c r="L94" s="20">
        <v>0</v>
      </c>
      <c r="M94" s="20">
        <v>492951.93306840613</v>
      </c>
      <c r="N94" s="20">
        <v>471430.2302516161</v>
      </c>
      <c r="O94" s="20">
        <v>1862483.2203881908</v>
      </c>
      <c r="P94" s="21">
        <v>0.95400010078667374</v>
      </c>
      <c r="Q94" s="20">
        <v>98391</v>
      </c>
      <c r="R94" s="1" t="str">
        <f t="shared" si="1"/>
        <v>*</v>
      </c>
      <c r="T94" s="5"/>
    </row>
    <row r="95" spans="1:20" x14ac:dyDescent="0.25">
      <c r="A95" s="19">
        <v>1</v>
      </c>
      <c r="B95" s="19">
        <v>51</v>
      </c>
      <c r="C95" s="19" t="s">
        <v>57</v>
      </c>
      <c r="D95" s="12">
        <v>5102580</v>
      </c>
      <c r="E95" s="19" t="s">
        <v>142</v>
      </c>
      <c r="F95" s="20">
        <v>244888.64573968679</v>
      </c>
      <c r="G95" s="20">
        <v>62196.843513150328</v>
      </c>
      <c r="H95" s="20">
        <v>105219.89564559869</v>
      </c>
      <c r="I95" s="20">
        <v>96078.099503054167</v>
      </c>
      <c r="J95" s="20">
        <v>508383.48440149002</v>
      </c>
      <c r="K95" s="20">
        <v>247281.20321302619</v>
      </c>
      <c r="L95" s="20">
        <v>64295.613855434196</v>
      </c>
      <c r="M95" s="20">
        <v>120772.86177056082</v>
      </c>
      <c r="N95" s="20">
        <v>112811.82052947971</v>
      </c>
      <c r="O95" s="20">
        <v>545161.4993685009</v>
      </c>
      <c r="P95" s="21">
        <v>1.0723430561681384</v>
      </c>
      <c r="Q95" s="20">
        <v>14755</v>
      </c>
      <c r="R95" s="1" t="str">
        <f t="shared" si="1"/>
        <v xml:space="preserve">  </v>
      </c>
      <c r="T95" s="5"/>
    </row>
    <row r="96" spans="1:20" x14ac:dyDescent="0.25">
      <c r="A96" s="19">
        <v>1</v>
      </c>
      <c r="B96" s="19">
        <v>51</v>
      </c>
      <c r="C96" s="19" t="s">
        <v>57</v>
      </c>
      <c r="D96" s="12">
        <v>5102610</v>
      </c>
      <c r="E96" s="19" t="s">
        <v>143</v>
      </c>
      <c r="F96" s="20">
        <v>166808.20796761272</v>
      </c>
      <c r="G96" s="20">
        <v>0</v>
      </c>
      <c r="H96" s="20">
        <v>65924.69544178799</v>
      </c>
      <c r="I96" s="20">
        <v>61850.080641670807</v>
      </c>
      <c r="J96" s="20">
        <v>294582.98405107151</v>
      </c>
      <c r="K96" s="20">
        <v>160050.10392008742</v>
      </c>
      <c r="L96" s="20">
        <v>0</v>
      </c>
      <c r="M96" s="20">
        <v>72710.840879016876</v>
      </c>
      <c r="N96" s="20">
        <v>69536.370907438628</v>
      </c>
      <c r="O96" s="20">
        <v>302297.31570654293</v>
      </c>
      <c r="P96" s="21">
        <v>1.0261872955096889</v>
      </c>
      <c r="Q96" s="20">
        <v>23648</v>
      </c>
      <c r="R96" s="1" t="str">
        <f t="shared" si="1"/>
        <v>*</v>
      </c>
      <c r="T96" s="5"/>
    </row>
    <row r="97" spans="1:20" x14ac:dyDescent="0.25">
      <c r="A97" s="19">
        <v>1</v>
      </c>
      <c r="B97" s="19">
        <v>51</v>
      </c>
      <c r="C97" s="19" t="s">
        <v>57</v>
      </c>
      <c r="D97" s="12">
        <v>5102640</v>
      </c>
      <c r="E97" s="19" t="s">
        <v>144</v>
      </c>
      <c r="F97" s="20">
        <v>4552089.522111916</v>
      </c>
      <c r="G97" s="20">
        <v>1156140.1665212552</v>
      </c>
      <c r="H97" s="20">
        <v>3183882.2592194597</v>
      </c>
      <c r="I97" s="20">
        <v>3260223.0273554744</v>
      </c>
      <c r="J97" s="20">
        <v>12152334.975208104</v>
      </c>
      <c r="K97" s="20">
        <v>4193161.0164466505</v>
      </c>
      <c r="L97" s="20">
        <v>1090264.2742111667</v>
      </c>
      <c r="M97" s="20">
        <v>3301106.6360215289</v>
      </c>
      <c r="N97" s="20">
        <v>3426066.8812973085</v>
      </c>
      <c r="O97" s="20">
        <v>12010598.807976656</v>
      </c>
      <c r="P97" s="21">
        <v>0.98833671327192651</v>
      </c>
      <c r="Q97" s="20">
        <v>179062</v>
      </c>
      <c r="R97" s="1" t="str">
        <f t="shared" si="1"/>
        <v>*</v>
      </c>
      <c r="T97" s="5"/>
    </row>
    <row r="98" spans="1:20" x14ac:dyDescent="0.25">
      <c r="A98" s="19">
        <v>1</v>
      </c>
      <c r="B98" s="19">
        <v>51</v>
      </c>
      <c r="C98" s="19" t="s">
        <v>57</v>
      </c>
      <c r="D98" s="12">
        <v>5102670</v>
      </c>
      <c r="E98" s="19" t="s">
        <v>145</v>
      </c>
      <c r="F98" s="20">
        <v>6377752.1216553189</v>
      </c>
      <c r="G98" s="20">
        <v>1619822.1419294367</v>
      </c>
      <c r="H98" s="20">
        <v>4785992.6237643603</v>
      </c>
      <c r="I98" s="20">
        <v>5119081.1424701996</v>
      </c>
      <c r="J98" s="20">
        <v>17902648.029819317</v>
      </c>
      <c r="K98" s="20">
        <v>6260158.8040402001</v>
      </c>
      <c r="L98" s="20">
        <v>1627704.6047512221</v>
      </c>
      <c r="M98" s="20">
        <v>5248447.6872410784</v>
      </c>
      <c r="N98" s="20">
        <v>5595700.5204874612</v>
      </c>
      <c r="O98" s="20">
        <v>18732011.616519962</v>
      </c>
      <c r="P98" s="21">
        <v>1.046326308003108</v>
      </c>
      <c r="Q98" s="20">
        <v>242803</v>
      </c>
      <c r="R98" s="1" t="str">
        <f t="shared" si="1"/>
        <v>*</v>
      </c>
      <c r="T98" s="5"/>
    </row>
    <row r="99" spans="1:20" x14ac:dyDescent="0.25">
      <c r="A99" s="19">
        <v>1</v>
      </c>
      <c r="B99" s="19">
        <v>51</v>
      </c>
      <c r="C99" s="19" t="s">
        <v>57</v>
      </c>
      <c r="D99" s="12">
        <v>5102710</v>
      </c>
      <c r="E99" s="19" t="s">
        <v>146</v>
      </c>
      <c r="F99" s="20">
        <v>329357.48296583962</v>
      </c>
      <c r="G99" s="20">
        <v>83650.247507541309</v>
      </c>
      <c r="H99" s="20">
        <v>189893.5394047038</v>
      </c>
      <c r="I99" s="20">
        <v>182149.55341664221</v>
      </c>
      <c r="J99" s="20">
        <v>785050.82329472702</v>
      </c>
      <c r="K99" s="20">
        <v>312514.89485818008</v>
      </c>
      <c r="L99" s="20">
        <v>81257.033461469007</v>
      </c>
      <c r="M99" s="20">
        <v>193725.41450532925</v>
      </c>
      <c r="N99" s="20">
        <v>183956.57428713262</v>
      </c>
      <c r="O99" s="20">
        <v>771453.91711211088</v>
      </c>
      <c r="P99" s="21">
        <v>0.98268022173959113</v>
      </c>
      <c r="Q99" s="20">
        <v>11673</v>
      </c>
      <c r="R99" s="1" t="str">
        <f t="shared" si="1"/>
        <v xml:space="preserve">  </v>
      </c>
      <c r="T99" s="5"/>
    </row>
    <row r="100" spans="1:20" x14ac:dyDescent="0.25">
      <c r="A100" s="19">
        <v>1</v>
      </c>
      <c r="B100" s="19">
        <v>51</v>
      </c>
      <c r="C100" s="19" t="s">
        <v>57</v>
      </c>
      <c r="D100" s="12">
        <v>5102730</v>
      </c>
      <c r="E100" s="19" t="s">
        <v>147</v>
      </c>
      <c r="F100" s="20">
        <v>221464.51440806457</v>
      </c>
      <c r="G100" s="20">
        <v>56247.580220588126</v>
      </c>
      <c r="H100" s="20">
        <v>113980.61439632696</v>
      </c>
      <c r="I100" s="20">
        <v>103848.89099650719</v>
      </c>
      <c r="J100" s="20">
        <v>495541.60002148681</v>
      </c>
      <c r="K100" s="20">
        <v>221491.13907424427</v>
      </c>
      <c r="L100" s="20">
        <v>57589.936336769271</v>
      </c>
      <c r="M100" s="20">
        <v>125607.53825204619</v>
      </c>
      <c r="N100" s="20">
        <v>114175.37603397292</v>
      </c>
      <c r="O100" s="20">
        <v>518863.98969703272</v>
      </c>
      <c r="P100" s="21">
        <v>1.0470644435795797</v>
      </c>
      <c r="Q100" s="20">
        <v>12069</v>
      </c>
      <c r="R100" s="1" t="str">
        <f t="shared" si="1"/>
        <v xml:space="preserve">  </v>
      </c>
      <c r="T100" s="5"/>
    </row>
    <row r="101" spans="1:20" x14ac:dyDescent="0.25">
      <c r="A101" s="19">
        <v>1</v>
      </c>
      <c r="B101" s="19">
        <v>51</v>
      </c>
      <c r="C101" s="19" t="s">
        <v>57</v>
      </c>
      <c r="D101" s="12">
        <v>5102760</v>
      </c>
      <c r="E101" s="19" t="s">
        <v>148</v>
      </c>
      <c r="F101" s="20">
        <v>127356.49797342248</v>
      </c>
      <c r="G101" s="20">
        <v>32346.016496231932</v>
      </c>
      <c r="H101" s="20">
        <v>76113.787099862791</v>
      </c>
      <c r="I101" s="20">
        <v>74084.177027280806</v>
      </c>
      <c r="J101" s="20">
        <v>309900.47859679803</v>
      </c>
      <c r="K101" s="20">
        <v>133501.50848310607</v>
      </c>
      <c r="L101" s="20">
        <v>34711.742449559562</v>
      </c>
      <c r="M101" s="20">
        <v>89574.250959711702</v>
      </c>
      <c r="N101" s="20">
        <v>88029.964217784189</v>
      </c>
      <c r="O101" s="20">
        <v>345817.46611016151</v>
      </c>
      <c r="P101" s="21">
        <v>1.1158984577113027</v>
      </c>
      <c r="Q101" s="20">
        <v>3985</v>
      </c>
      <c r="R101" s="1" t="str">
        <f t="shared" si="1"/>
        <v xml:space="preserve">  </v>
      </c>
      <c r="T101" s="5"/>
    </row>
    <row r="102" spans="1:20" x14ac:dyDescent="0.25">
      <c r="A102" s="19">
        <v>1</v>
      </c>
      <c r="B102" s="19">
        <v>51</v>
      </c>
      <c r="C102" s="19" t="s">
        <v>57</v>
      </c>
      <c r="D102" s="12">
        <v>5102790</v>
      </c>
      <c r="E102" s="19" t="s">
        <v>149</v>
      </c>
      <c r="F102" s="20">
        <v>375495.92346751981</v>
      </c>
      <c r="G102" s="20">
        <v>95368.493386830523</v>
      </c>
      <c r="H102" s="20">
        <v>199319.42430590888</v>
      </c>
      <c r="I102" s="20">
        <v>184319.62271411755</v>
      </c>
      <c r="J102" s="20">
        <v>854503.46387437673</v>
      </c>
      <c r="K102" s="20">
        <v>350441.45976815367</v>
      </c>
      <c r="L102" s="20">
        <v>91118.323930093859</v>
      </c>
      <c r="M102" s="20">
        <v>191956.20639923462</v>
      </c>
      <c r="N102" s="20">
        <v>173135.4132267072</v>
      </c>
      <c r="O102" s="20">
        <v>806651.40332418936</v>
      </c>
      <c r="P102" s="21">
        <v>0.94400015614539134</v>
      </c>
      <c r="Q102" s="20">
        <v>15160</v>
      </c>
      <c r="R102" s="1" t="str">
        <f t="shared" si="1"/>
        <v xml:space="preserve">  </v>
      </c>
      <c r="T102" s="5"/>
    </row>
    <row r="103" spans="1:20" x14ac:dyDescent="0.25">
      <c r="A103" s="19">
        <v>1</v>
      </c>
      <c r="B103" s="19">
        <v>51</v>
      </c>
      <c r="C103" s="19" t="s">
        <v>57</v>
      </c>
      <c r="D103" s="12">
        <v>5102820</v>
      </c>
      <c r="E103" s="19" t="s">
        <v>150</v>
      </c>
      <c r="F103" s="20">
        <v>538045.19846574659</v>
      </c>
      <c r="G103" s="20">
        <v>0</v>
      </c>
      <c r="H103" s="20">
        <v>222039.98486032002</v>
      </c>
      <c r="I103" s="20">
        <v>208316.33543779765</v>
      </c>
      <c r="J103" s="20">
        <v>968401.51876386418</v>
      </c>
      <c r="K103" s="20">
        <v>508974.50109184219</v>
      </c>
      <c r="L103" s="20">
        <v>0</v>
      </c>
      <c r="M103" s="20">
        <v>231227.36601810588</v>
      </c>
      <c r="N103" s="20">
        <v>221132.25061085928</v>
      </c>
      <c r="O103" s="20">
        <v>961334.11772080732</v>
      </c>
      <c r="P103" s="21">
        <v>0.99270199302033502</v>
      </c>
      <c r="Q103" s="20">
        <v>37695</v>
      </c>
      <c r="R103" s="1" t="str">
        <f t="shared" si="1"/>
        <v>*</v>
      </c>
      <c r="T103" s="5"/>
    </row>
    <row r="104" spans="1:20" x14ac:dyDescent="0.25">
      <c r="A104" s="19">
        <v>1</v>
      </c>
      <c r="B104" s="19">
        <v>51</v>
      </c>
      <c r="C104" s="19" t="s">
        <v>57</v>
      </c>
      <c r="D104" s="12">
        <v>5102850</v>
      </c>
      <c r="E104" s="19" t="s">
        <v>151</v>
      </c>
      <c r="F104" s="20">
        <v>410987.03154573526</v>
      </c>
      <c r="G104" s="20">
        <v>104382.52867859139</v>
      </c>
      <c r="H104" s="20">
        <v>170828.83984928249</v>
      </c>
      <c r="I104" s="20">
        <v>157642.95915582555</v>
      </c>
      <c r="J104" s="20">
        <v>843841.35922943475</v>
      </c>
      <c r="K104" s="20">
        <v>440706.68425389024</v>
      </c>
      <c r="L104" s="20">
        <v>114588.19524542103</v>
      </c>
      <c r="M104" s="20">
        <v>210567.4248551302</v>
      </c>
      <c r="N104" s="20">
        <v>198073.59455044052</v>
      </c>
      <c r="O104" s="20">
        <v>963935.89890488214</v>
      </c>
      <c r="P104" s="21">
        <v>1.1423188592997069</v>
      </c>
      <c r="Q104" s="20">
        <v>23933</v>
      </c>
      <c r="R104" s="1" t="str">
        <f t="shared" si="1"/>
        <v>*</v>
      </c>
      <c r="T104" s="5"/>
    </row>
    <row r="105" spans="1:20" x14ac:dyDescent="0.25">
      <c r="A105" s="19">
        <v>1</v>
      </c>
      <c r="B105" s="19">
        <v>51</v>
      </c>
      <c r="C105" s="19" t="s">
        <v>57</v>
      </c>
      <c r="D105" s="12">
        <v>5102880</v>
      </c>
      <c r="E105" s="19" t="s">
        <v>152</v>
      </c>
      <c r="F105" s="20">
        <v>348522.68132807594</v>
      </c>
      <c r="G105" s="20">
        <v>88517.826565092182</v>
      </c>
      <c r="H105" s="20">
        <v>165160.22776580002</v>
      </c>
      <c r="I105" s="20">
        <v>146377.16436081953</v>
      </c>
      <c r="J105" s="20">
        <v>748577.9000197876</v>
      </c>
      <c r="K105" s="20">
        <v>328444.05212036916</v>
      </c>
      <c r="L105" s="20">
        <v>85398.775458291449</v>
      </c>
      <c r="M105" s="20">
        <v>168951.16831733991</v>
      </c>
      <c r="N105" s="20">
        <v>155282.59263092978</v>
      </c>
      <c r="O105" s="20">
        <v>738076.58852693031</v>
      </c>
      <c r="P105" s="21">
        <v>0.98597165172445023</v>
      </c>
      <c r="Q105" s="20">
        <v>17493</v>
      </c>
      <c r="R105" s="1" t="str">
        <f t="shared" si="1"/>
        <v xml:space="preserve">  </v>
      </c>
      <c r="T105" s="5"/>
    </row>
    <row r="106" spans="1:20" x14ac:dyDescent="0.25">
      <c r="A106" s="19">
        <v>1</v>
      </c>
      <c r="B106" s="19">
        <v>51</v>
      </c>
      <c r="C106" s="19" t="s">
        <v>57</v>
      </c>
      <c r="D106" s="12">
        <v>5102910</v>
      </c>
      <c r="E106" s="19" t="s">
        <v>153</v>
      </c>
      <c r="F106" s="20">
        <v>1223023.5843753051</v>
      </c>
      <c r="G106" s="20">
        <v>310623.65615408117</v>
      </c>
      <c r="H106" s="20">
        <v>944591.40860679606</v>
      </c>
      <c r="I106" s="20">
        <v>1047112.2587616002</v>
      </c>
      <c r="J106" s="20">
        <v>3525350.9078977825</v>
      </c>
      <c r="K106" s="20">
        <v>1367631.9306536387</v>
      </c>
      <c r="L106" s="20">
        <v>355598.134298613</v>
      </c>
      <c r="M106" s="20">
        <v>1260728.6006558058</v>
      </c>
      <c r="N106" s="20">
        <v>1452299.6336047407</v>
      </c>
      <c r="O106" s="20">
        <v>4436258.2992127985</v>
      </c>
      <c r="P106" s="21">
        <v>1.258387722275909</v>
      </c>
      <c r="Q106" s="20">
        <v>30446</v>
      </c>
      <c r="R106" s="1" t="str">
        <f t="shared" si="1"/>
        <v>*</v>
      </c>
      <c r="T106" s="5"/>
    </row>
    <row r="107" spans="1:20" x14ac:dyDescent="0.25">
      <c r="A107" s="19">
        <v>1</v>
      </c>
      <c r="B107" s="19">
        <v>51</v>
      </c>
      <c r="C107" s="19" t="s">
        <v>57</v>
      </c>
      <c r="D107" s="12">
        <v>5102940</v>
      </c>
      <c r="E107" s="19" t="s">
        <v>154</v>
      </c>
      <c r="F107" s="20">
        <v>1239349.4940912845</v>
      </c>
      <c r="G107" s="20">
        <v>314770.11238829134</v>
      </c>
      <c r="H107" s="20">
        <v>637786.36207193648</v>
      </c>
      <c r="I107" s="20">
        <v>598366.63122910017</v>
      </c>
      <c r="J107" s="20">
        <v>2790272.5997806126</v>
      </c>
      <c r="K107" s="20">
        <v>1115414.5446821561</v>
      </c>
      <c r="L107" s="20">
        <v>283293.10114946222</v>
      </c>
      <c r="M107" s="20">
        <v>594264.66870078025</v>
      </c>
      <c r="N107" s="20">
        <v>568319.77075771522</v>
      </c>
      <c r="O107" s="20">
        <v>2561292.0852901135</v>
      </c>
      <c r="P107" s="21">
        <v>0.9179361491387964</v>
      </c>
      <c r="Q107" s="20">
        <v>59850</v>
      </c>
      <c r="R107" s="1" t="str">
        <f t="shared" si="1"/>
        <v>*</v>
      </c>
      <c r="T107" s="5"/>
    </row>
    <row r="108" spans="1:20" x14ac:dyDescent="0.25">
      <c r="A108" s="19">
        <v>1</v>
      </c>
      <c r="B108" s="19">
        <v>51</v>
      </c>
      <c r="C108" s="19" t="s">
        <v>57</v>
      </c>
      <c r="D108" s="12">
        <v>5102980</v>
      </c>
      <c r="E108" s="19" t="s">
        <v>155</v>
      </c>
      <c r="F108" s="20">
        <v>82339.370741459905</v>
      </c>
      <c r="G108" s="20">
        <v>0</v>
      </c>
      <c r="H108" s="20">
        <v>32541.551792542174</v>
      </c>
      <c r="I108" s="20">
        <v>30530.25257205878</v>
      </c>
      <c r="J108" s="20">
        <v>145411.17510606087</v>
      </c>
      <c r="K108" s="20">
        <v>80404.317609143458</v>
      </c>
      <c r="L108" s="20">
        <v>0</v>
      </c>
      <c r="M108" s="20">
        <v>0</v>
      </c>
      <c r="N108" s="20">
        <v>0</v>
      </c>
      <c r="O108" s="20">
        <v>80404.317609143458</v>
      </c>
      <c r="P108" s="21">
        <v>0.5529445556746081</v>
      </c>
      <c r="Q108" s="20">
        <v>12257</v>
      </c>
      <c r="R108" s="1" t="str">
        <f t="shared" si="1"/>
        <v xml:space="preserve">  </v>
      </c>
      <c r="T108" s="5"/>
    </row>
    <row r="109" spans="1:20" x14ac:dyDescent="0.25">
      <c r="A109" s="19">
        <v>1</v>
      </c>
      <c r="B109" s="19">
        <v>51</v>
      </c>
      <c r="C109" s="19" t="s">
        <v>57</v>
      </c>
      <c r="D109" s="12">
        <v>5103000</v>
      </c>
      <c r="E109" s="19" t="s">
        <v>156</v>
      </c>
      <c r="F109" s="20">
        <v>3053654.9390496598</v>
      </c>
      <c r="G109" s="20">
        <v>775567.59650310932</v>
      </c>
      <c r="H109" s="20">
        <v>1999481.9862184853</v>
      </c>
      <c r="I109" s="20">
        <v>2010127.6208543011</v>
      </c>
      <c r="J109" s="20">
        <v>7838832.1426255554</v>
      </c>
      <c r="K109" s="20">
        <v>2748289.4451446938</v>
      </c>
      <c r="L109" s="20">
        <v>698010.83685279835</v>
      </c>
      <c r="M109" s="20">
        <v>1874457.9097697276</v>
      </c>
      <c r="N109" s="20">
        <v>1891158.599300174</v>
      </c>
      <c r="O109" s="20">
        <v>7211916.7910673935</v>
      </c>
      <c r="P109" s="21">
        <v>0.92002439392098256</v>
      </c>
      <c r="Q109" s="20">
        <v>95094</v>
      </c>
      <c r="R109" s="1" t="str">
        <f t="shared" si="1"/>
        <v>*</v>
      </c>
      <c r="T109" s="5"/>
    </row>
    <row r="110" spans="1:20" x14ac:dyDescent="0.25">
      <c r="A110" s="19">
        <v>1</v>
      </c>
      <c r="B110" s="19">
        <v>51</v>
      </c>
      <c r="C110" s="19" t="s">
        <v>57</v>
      </c>
      <c r="D110" s="12">
        <v>5103030</v>
      </c>
      <c r="E110" s="19" t="s">
        <v>157</v>
      </c>
      <c r="F110" s="20">
        <v>173906.42958325578</v>
      </c>
      <c r="G110" s="20">
        <v>0</v>
      </c>
      <c r="H110" s="20">
        <v>68730.001630800267</v>
      </c>
      <c r="I110" s="20">
        <v>64481.998966848289</v>
      </c>
      <c r="J110" s="20">
        <v>307118.43018090434</v>
      </c>
      <c r="K110" s="20">
        <v>179013.38637507416</v>
      </c>
      <c r="L110" s="20">
        <v>0</v>
      </c>
      <c r="M110" s="20">
        <v>81325.869419184761</v>
      </c>
      <c r="N110" s="20">
        <v>77775.277413059317</v>
      </c>
      <c r="O110" s="20">
        <v>338114.53320731822</v>
      </c>
      <c r="P110" s="21">
        <v>1.1009255713118746</v>
      </c>
      <c r="Q110" s="20">
        <v>30148</v>
      </c>
      <c r="R110" s="1" t="str">
        <f t="shared" si="1"/>
        <v>*</v>
      </c>
      <c r="T110" s="5"/>
    </row>
    <row r="111" spans="1:20" x14ac:dyDescent="0.25">
      <c r="A111" s="19">
        <v>1</v>
      </c>
      <c r="B111" s="19">
        <v>51</v>
      </c>
      <c r="C111" s="19" t="s">
        <v>57</v>
      </c>
      <c r="D111" s="12">
        <v>5103060</v>
      </c>
      <c r="E111" s="19" t="s">
        <v>158</v>
      </c>
      <c r="F111" s="20">
        <v>450027.25043177226</v>
      </c>
      <c r="G111" s="20">
        <v>114297.96749952841</v>
      </c>
      <c r="H111" s="20">
        <v>241397.71267371491</v>
      </c>
      <c r="I111" s="20">
        <v>231054.83808822802</v>
      </c>
      <c r="J111" s="20">
        <v>1036777.7686932435</v>
      </c>
      <c r="K111" s="20">
        <v>476357.65526926506</v>
      </c>
      <c r="L111" s="20">
        <v>123857.80828592845</v>
      </c>
      <c r="M111" s="20">
        <v>287562.64003757207</v>
      </c>
      <c r="N111" s="20">
        <v>269692.66215562192</v>
      </c>
      <c r="O111" s="20">
        <v>1157470.7657483874</v>
      </c>
      <c r="P111" s="21">
        <v>1.1164116368035799</v>
      </c>
      <c r="Q111" s="20">
        <v>23006</v>
      </c>
      <c r="R111" s="1" t="str">
        <f t="shared" si="1"/>
        <v>*</v>
      </c>
      <c r="T111" s="5"/>
    </row>
    <row r="112" spans="1:20" x14ac:dyDescent="0.25">
      <c r="A112" s="19">
        <v>1</v>
      </c>
      <c r="B112" s="19">
        <v>51</v>
      </c>
      <c r="C112" s="19" t="s">
        <v>57</v>
      </c>
      <c r="D112" s="12">
        <v>5103090</v>
      </c>
      <c r="E112" s="19" t="s">
        <v>159</v>
      </c>
      <c r="F112" s="20">
        <v>428022.76342327858</v>
      </c>
      <c r="G112" s="20">
        <v>0</v>
      </c>
      <c r="H112" s="20">
        <v>169159.96319743898</v>
      </c>
      <c r="I112" s="20">
        <v>158704.67500820212</v>
      </c>
      <c r="J112" s="20">
        <v>755887.40162891964</v>
      </c>
      <c r="K112" s="20">
        <v>462704.09190167469</v>
      </c>
      <c r="L112" s="20">
        <v>0</v>
      </c>
      <c r="M112" s="20">
        <v>210206.69638009625</v>
      </c>
      <c r="N112" s="20">
        <v>201029.31873714481</v>
      </c>
      <c r="O112" s="20">
        <v>873940.1070189157</v>
      </c>
      <c r="P112" s="21">
        <v>1.1561776332501312</v>
      </c>
      <c r="Q112" s="20">
        <v>38686</v>
      </c>
      <c r="R112" s="1" t="str">
        <f t="shared" si="1"/>
        <v>*</v>
      </c>
      <c r="T112" s="5"/>
    </row>
    <row r="113" spans="1:20" x14ac:dyDescent="0.25">
      <c r="A113" s="19">
        <v>1</v>
      </c>
      <c r="B113" s="19">
        <v>51</v>
      </c>
      <c r="C113" s="19" t="s">
        <v>57</v>
      </c>
      <c r="D113" s="12">
        <v>5103130</v>
      </c>
      <c r="E113" s="19" t="s">
        <v>160</v>
      </c>
      <c r="F113" s="20">
        <v>4982241.7520198897</v>
      </c>
      <c r="G113" s="20">
        <v>1265390.2742573977</v>
      </c>
      <c r="H113" s="20">
        <v>3523885.3693277459</v>
      </c>
      <c r="I113" s="20">
        <v>3619085.0909934249</v>
      </c>
      <c r="J113" s="20">
        <v>13390602.486598458</v>
      </c>
      <c r="K113" s="20">
        <v>4344108.7447883459</v>
      </c>
      <c r="L113" s="20">
        <v>1075581.7331187881</v>
      </c>
      <c r="M113" s="20">
        <v>3438257.8903810014</v>
      </c>
      <c r="N113" s="20">
        <v>3573625.6968129738</v>
      </c>
      <c r="O113" s="20">
        <v>12431574.065101109</v>
      </c>
      <c r="P113" s="21">
        <v>0.92838048755034286</v>
      </c>
      <c r="Q113" s="20">
        <v>469699</v>
      </c>
      <c r="R113" s="1" t="str">
        <f t="shared" si="1"/>
        <v>*</v>
      </c>
      <c r="T113" s="5"/>
    </row>
    <row r="114" spans="1:20" x14ac:dyDescent="0.25">
      <c r="A114" s="19">
        <v>1</v>
      </c>
      <c r="B114" s="19">
        <v>51</v>
      </c>
      <c r="C114" s="19" t="s">
        <v>57</v>
      </c>
      <c r="D114" s="12">
        <v>5103150</v>
      </c>
      <c r="E114" s="19" t="s">
        <v>161</v>
      </c>
      <c r="F114" s="20">
        <v>615415.81407625624</v>
      </c>
      <c r="G114" s="20">
        <v>156303.3719591343</v>
      </c>
      <c r="H114" s="20">
        <v>283271.52928666916</v>
      </c>
      <c r="I114" s="20">
        <v>253237.99636947669</v>
      </c>
      <c r="J114" s="20">
        <v>1308228.7116915362</v>
      </c>
      <c r="K114" s="20">
        <v>523103.44196481782</v>
      </c>
      <c r="L114" s="20">
        <v>132857.86616526416</v>
      </c>
      <c r="M114" s="20">
        <v>240780.79989366877</v>
      </c>
      <c r="N114" s="20">
        <v>215252.29691405519</v>
      </c>
      <c r="O114" s="20">
        <v>1111994.4049378058</v>
      </c>
      <c r="P114" s="21">
        <v>0.85</v>
      </c>
      <c r="Q114" s="20">
        <v>33935</v>
      </c>
      <c r="R114" s="1" t="str">
        <f t="shared" si="1"/>
        <v>*</v>
      </c>
      <c r="T114" s="5"/>
    </row>
    <row r="115" spans="1:20" x14ac:dyDescent="0.25">
      <c r="A115" s="19">
        <v>1</v>
      </c>
      <c r="B115" s="19">
        <v>51</v>
      </c>
      <c r="C115" s="19" t="s">
        <v>57</v>
      </c>
      <c r="D115" s="12">
        <v>5100023</v>
      </c>
      <c r="E115" s="19" t="s">
        <v>162</v>
      </c>
      <c r="F115" s="20">
        <v>0</v>
      </c>
      <c r="G115" s="20">
        <v>0</v>
      </c>
      <c r="H115" s="20">
        <v>0</v>
      </c>
      <c r="I115" s="20">
        <v>0</v>
      </c>
      <c r="J115" s="20">
        <v>0</v>
      </c>
      <c r="K115" s="20">
        <v>17446.219858587727</v>
      </c>
      <c r="L115" s="20">
        <v>0</v>
      </c>
      <c r="M115" s="20">
        <v>0</v>
      </c>
      <c r="N115" s="20">
        <v>0</v>
      </c>
      <c r="O115" s="20">
        <v>17446.219858587727</v>
      </c>
      <c r="P115" s="21">
        <v>0</v>
      </c>
      <c r="Q115" s="20">
        <v>8183</v>
      </c>
      <c r="R115" s="1" t="str">
        <f t="shared" si="1"/>
        <v xml:space="preserve">  </v>
      </c>
      <c r="T115" s="5"/>
    </row>
    <row r="116" spans="1:20" x14ac:dyDescent="0.25">
      <c r="A116" s="19">
        <v>1</v>
      </c>
      <c r="B116" s="19">
        <v>51</v>
      </c>
      <c r="C116" s="19" t="s">
        <v>57</v>
      </c>
      <c r="D116" s="12">
        <v>5103180</v>
      </c>
      <c r="E116" s="19" t="s">
        <v>163</v>
      </c>
      <c r="F116" s="20">
        <v>203009.13820739251</v>
      </c>
      <c r="G116" s="20">
        <v>51560.281868872444</v>
      </c>
      <c r="H116" s="20">
        <v>86384.130114997097</v>
      </c>
      <c r="I116" s="20">
        <v>79120.939244951456</v>
      </c>
      <c r="J116" s="20">
        <v>420074.48943621351</v>
      </c>
      <c r="K116" s="20">
        <v>172557.76747628363</v>
      </c>
      <c r="L116" s="20">
        <v>43826.239588541575</v>
      </c>
      <c r="M116" s="20">
        <v>74778.447728657207</v>
      </c>
      <c r="N116" s="20">
        <v>71513.708468787605</v>
      </c>
      <c r="O116" s="20">
        <v>362676.16326227004</v>
      </c>
      <c r="P116" s="21">
        <v>0.86336155225474798</v>
      </c>
      <c r="Q116" s="20">
        <v>18255</v>
      </c>
      <c r="R116" s="1" t="str">
        <f t="shared" si="1"/>
        <v xml:space="preserve">  </v>
      </c>
      <c r="T116" s="5"/>
    </row>
    <row r="117" spans="1:20" x14ac:dyDescent="0.25">
      <c r="A117" s="19">
        <v>1</v>
      </c>
      <c r="B117" s="19">
        <v>51</v>
      </c>
      <c r="C117" s="19" t="s">
        <v>57</v>
      </c>
      <c r="D117" s="12">
        <v>5103210</v>
      </c>
      <c r="E117" s="19" t="s">
        <v>164</v>
      </c>
      <c r="F117" s="20">
        <v>88017.94803397439</v>
      </c>
      <c r="G117" s="20">
        <v>14768.540894493113</v>
      </c>
      <c r="H117" s="20">
        <v>34785.796743751955</v>
      </c>
      <c r="I117" s="20">
        <v>32635.787232200768</v>
      </c>
      <c r="J117" s="20">
        <v>170208.07290442023</v>
      </c>
      <c r="K117" s="20">
        <v>88748.161889337614</v>
      </c>
      <c r="L117" s="20">
        <v>12553.259760319146</v>
      </c>
      <c r="M117" s="20">
        <v>40318.333567985683</v>
      </c>
      <c r="N117" s="20">
        <v>38558.082446304834</v>
      </c>
      <c r="O117" s="20">
        <v>180177.83766394726</v>
      </c>
      <c r="P117" s="21">
        <v>1.0585739829457179</v>
      </c>
      <c r="Q117" s="20">
        <v>7260</v>
      </c>
      <c r="R117" s="1" t="str">
        <f t="shared" si="1"/>
        <v xml:space="preserve">  </v>
      </c>
      <c r="T117" s="5"/>
    </row>
    <row r="118" spans="1:20" x14ac:dyDescent="0.25">
      <c r="A118" s="19">
        <v>1</v>
      </c>
      <c r="B118" s="19">
        <v>51</v>
      </c>
      <c r="C118" s="19" t="s">
        <v>57</v>
      </c>
      <c r="D118" s="12">
        <v>5103240</v>
      </c>
      <c r="E118" s="19" t="s">
        <v>165</v>
      </c>
      <c r="F118" s="20">
        <v>5728776.5587832173</v>
      </c>
      <c r="G118" s="20">
        <v>1402241.809244538</v>
      </c>
      <c r="H118" s="20">
        <v>3973739.7109697615</v>
      </c>
      <c r="I118" s="20">
        <v>4419986.7782985335</v>
      </c>
      <c r="J118" s="20">
        <v>15524744.85729605</v>
      </c>
      <c r="K118" s="20">
        <v>5155898.9029048961</v>
      </c>
      <c r="L118" s="20">
        <v>1262017.6283200842</v>
      </c>
      <c r="M118" s="20">
        <v>3651910.5981771648</v>
      </c>
      <c r="N118" s="20">
        <v>3977988.1004686803</v>
      </c>
      <c r="O118" s="20">
        <v>14047815.229870826</v>
      </c>
      <c r="P118" s="21">
        <v>0.90486609338825164</v>
      </c>
      <c r="Q118" s="20">
        <v>232226</v>
      </c>
      <c r="R118" s="1" t="str">
        <f t="shared" si="1"/>
        <v>*</v>
      </c>
      <c r="T118" s="5"/>
    </row>
    <row r="119" spans="1:20" x14ac:dyDescent="0.25">
      <c r="A119" s="19">
        <v>1</v>
      </c>
      <c r="B119" s="19">
        <v>51</v>
      </c>
      <c r="C119" s="19" t="s">
        <v>57</v>
      </c>
      <c r="D119" s="12">
        <v>5103270</v>
      </c>
      <c r="E119" s="19" t="s">
        <v>166</v>
      </c>
      <c r="F119" s="20">
        <v>148352.83176694074</v>
      </c>
      <c r="G119" s="20">
        <v>37678.667519560637</v>
      </c>
      <c r="H119" s="20">
        <v>65103.750638635451</v>
      </c>
      <c r="I119" s="20">
        <v>59055.615040730343</v>
      </c>
      <c r="J119" s="20">
        <v>310190.86496586719</v>
      </c>
      <c r="K119" s="20">
        <v>141845.3527633003</v>
      </c>
      <c r="L119" s="20">
        <v>36881.226352657039</v>
      </c>
      <c r="M119" s="20">
        <v>66182.217180763968</v>
      </c>
      <c r="N119" s="20">
        <v>62737.526392122367</v>
      </c>
      <c r="O119" s="20">
        <v>307646.32268884371</v>
      </c>
      <c r="P119" s="21">
        <v>0.99179684973216897</v>
      </c>
      <c r="Q119" s="20">
        <v>9071</v>
      </c>
      <c r="R119" s="1" t="str">
        <f t="shared" si="1"/>
        <v xml:space="preserve">  </v>
      </c>
      <c r="T119" s="5"/>
    </row>
    <row r="120" spans="1:20" x14ac:dyDescent="0.25">
      <c r="A120" s="19">
        <v>1</v>
      </c>
      <c r="B120" s="19">
        <v>51</v>
      </c>
      <c r="C120" s="19" t="s">
        <v>57</v>
      </c>
      <c r="D120" s="12">
        <v>5103300</v>
      </c>
      <c r="E120" s="19" t="s">
        <v>167</v>
      </c>
      <c r="F120" s="20">
        <v>3273699.809134597</v>
      </c>
      <c r="G120" s="20">
        <v>831454.61531202681</v>
      </c>
      <c r="H120" s="20">
        <v>2173410.969937244</v>
      </c>
      <c r="I120" s="20">
        <v>2193703.9240354304</v>
      </c>
      <c r="J120" s="20">
        <v>8472269.3184192982</v>
      </c>
      <c r="K120" s="20">
        <v>2946329.8282211372</v>
      </c>
      <c r="L120" s="20">
        <v>748309.15378082416</v>
      </c>
      <c r="M120" s="20">
        <v>1956069.8729435196</v>
      </c>
      <c r="N120" s="20">
        <v>1974333.5316318874</v>
      </c>
      <c r="O120" s="20">
        <v>7625042.3865773678</v>
      </c>
      <c r="P120" s="21">
        <v>0.89999999999999991</v>
      </c>
      <c r="Q120" s="20">
        <v>99058</v>
      </c>
      <c r="R120" s="1" t="str">
        <f t="shared" si="1"/>
        <v>*</v>
      </c>
      <c r="T120" s="5"/>
    </row>
    <row r="121" spans="1:20" x14ac:dyDescent="0.25">
      <c r="A121" s="19">
        <v>1</v>
      </c>
      <c r="B121" s="19">
        <v>51</v>
      </c>
      <c r="C121" s="19" t="s">
        <v>57</v>
      </c>
      <c r="D121" s="12">
        <v>5103330</v>
      </c>
      <c r="E121" s="19" t="s">
        <v>168</v>
      </c>
      <c r="F121" s="20">
        <v>742473.98099626775</v>
      </c>
      <c r="G121" s="20">
        <v>0</v>
      </c>
      <c r="H121" s="20">
        <v>343229.21222564956</v>
      </c>
      <c r="I121" s="20">
        <v>322015.20708546485</v>
      </c>
      <c r="J121" s="20">
        <v>1407718.4003073822</v>
      </c>
      <c r="K121" s="20">
        <v>753221.57911207038</v>
      </c>
      <c r="L121" s="20">
        <v>0</v>
      </c>
      <c r="M121" s="20">
        <v>394223.70599808212</v>
      </c>
      <c r="N121" s="20">
        <v>377012.36169720284</v>
      </c>
      <c r="O121" s="20">
        <v>1524457.6468073553</v>
      </c>
      <c r="P121" s="21">
        <v>1.0829279822402567</v>
      </c>
      <c r="Q121" s="20">
        <v>94509</v>
      </c>
      <c r="R121" s="1" t="str">
        <f t="shared" si="1"/>
        <v>*</v>
      </c>
      <c r="T121" s="5"/>
    </row>
    <row r="122" spans="1:20" x14ac:dyDescent="0.25">
      <c r="A122" s="19">
        <v>1</v>
      </c>
      <c r="B122" s="19">
        <v>51</v>
      </c>
      <c r="C122" s="19" t="s">
        <v>57</v>
      </c>
      <c r="D122" s="12">
        <v>5103370</v>
      </c>
      <c r="E122" s="19" t="s">
        <v>169</v>
      </c>
      <c r="F122" s="20">
        <v>310192.28460360324</v>
      </c>
      <c r="G122" s="20">
        <v>54486.509258398597</v>
      </c>
      <c r="H122" s="20">
        <v>122591.88045983561</v>
      </c>
      <c r="I122" s="20">
        <v>115014.83081025591</v>
      </c>
      <c r="J122" s="20">
        <v>602285.50513209344</v>
      </c>
      <c r="K122" s="20">
        <v>336029.36510236381</v>
      </c>
      <c r="L122" s="20">
        <v>46313.53286963881</v>
      </c>
      <c r="M122" s="20">
        <v>152658.30573177486</v>
      </c>
      <c r="N122" s="20">
        <v>145993.42327959865</v>
      </c>
      <c r="O122" s="20">
        <v>680994.62698337622</v>
      </c>
      <c r="P122" s="21">
        <v>1.1306840712263535</v>
      </c>
      <c r="Q122" s="20">
        <v>22757</v>
      </c>
      <c r="R122" s="1" t="str">
        <f t="shared" si="1"/>
        <v>*</v>
      </c>
      <c r="T122" s="5"/>
    </row>
    <row r="123" spans="1:20" x14ac:dyDescent="0.25">
      <c r="A123" s="19">
        <v>1</v>
      </c>
      <c r="B123" s="19">
        <v>51</v>
      </c>
      <c r="C123" s="19" t="s">
        <v>57</v>
      </c>
      <c r="D123" s="12">
        <v>5103390</v>
      </c>
      <c r="E123" s="19" t="s">
        <v>170</v>
      </c>
      <c r="F123" s="20">
        <v>1075380.5747699293</v>
      </c>
      <c r="G123" s="20">
        <v>0</v>
      </c>
      <c r="H123" s="20">
        <v>540582.50262266176</v>
      </c>
      <c r="I123" s="20">
        <v>507170.66126170056</v>
      </c>
      <c r="J123" s="20">
        <v>2123133.7386542917</v>
      </c>
      <c r="K123" s="20">
        <v>1018707.533481884</v>
      </c>
      <c r="L123" s="20">
        <v>0</v>
      </c>
      <c r="M123" s="20">
        <v>575139.30534160766</v>
      </c>
      <c r="N123" s="20">
        <v>550029.39831523737</v>
      </c>
      <c r="O123" s="20">
        <v>2143876.2371387291</v>
      </c>
      <c r="P123" s="21">
        <v>1.0097697559540384</v>
      </c>
      <c r="Q123" s="20">
        <v>82346</v>
      </c>
      <c r="R123" s="1" t="str">
        <f t="shared" si="1"/>
        <v>*</v>
      </c>
      <c r="T123" s="5"/>
    </row>
    <row r="124" spans="1:20" x14ac:dyDescent="0.25">
      <c r="A124" s="19">
        <v>1</v>
      </c>
      <c r="B124" s="19">
        <v>51</v>
      </c>
      <c r="C124" s="19" t="s">
        <v>57</v>
      </c>
      <c r="D124" s="12">
        <v>5103420</v>
      </c>
      <c r="E124" s="19" t="s">
        <v>171</v>
      </c>
      <c r="F124" s="20">
        <v>545143.4200813896</v>
      </c>
      <c r="G124" s="20">
        <v>138455.58208144765</v>
      </c>
      <c r="H124" s="20">
        <v>254862.08129829445</v>
      </c>
      <c r="I124" s="20">
        <v>226783.63779252063</v>
      </c>
      <c r="J124" s="20">
        <v>1165244.7212536524</v>
      </c>
      <c r="K124" s="20">
        <v>556761.97287840839</v>
      </c>
      <c r="L124" s="20">
        <v>144763.74407941321</v>
      </c>
      <c r="M124" s="20">
        <v>292767.71967114205</v>
      </c>
      <c r="N124" s="20">
        <v>267288.64810415986</v>
      </c>
      <c r="O124" s="20">
        <v>1261582.0847331234</v>
      </c>
      <c r="P124" s="21">
        <v>1.0826756489193314</v>
      </c>
      <c r="Q124" s="20">
        <v>26647</v>
      </c>
      <c r="R124" s="1" t="str">
        <f t="shared" si="1"/>
        <v>*</v>
      </c>
      <c r="T124" s="5"/>
    </row>
    <row r="125" spans="1:20" x14ac:dyDescent="0.25">
      <c r="A125" s="19">
        <v>1</v>
      </c>
      <c r="B125" s="19">
        <v>51</v>
      </c>
      <c r="C125" s="19" t="s">
        <v>57</v>
      </c>
      <c r="D125" s="12">
        <v>5103460</v>
      </c>
      <c r="E125" s="19" t="s">
        <v>172</v>
      </c>
      <c r="F125" s="20">
        <v>329357.48296583962</v>
      </c>
      <c r="G125" s="20">
        <v>0</v>
      </c>
      <c r="H125" s="20">
        <v>130166.20717016869</v>
      </c>
      <c r="I125" s="20">
        <v>122121.01028823512</v>
      </c>
      <c r="J125" s="20">
        <v>581644.70042424346</v>
      </c>
      <c r="K125" s="20">
        <v>302653.98798158718</v>
      </c>
      <c r="L125" s="20">
        <v>0</v>
      </c>
      <c r="M125" s="20">
        <v>137495.85550107935</v>
      </c>
      <c r="N125" s="20">
        <v>131492.94782970622</v>
      </c>
      <c r="O125" s="20">
        <v>571642.79131237278</v>
      </c>
      <c r="P125" s="21">
        <v>0.98280409139019842</v>
      </c>
      <c r="Q125" s="20">
        <v>25340</v>
      </c>
      <c r="R125" s="1" t="str">
        <f t="shared" si="1"/>
        <v>*</v>
      </c>
      <c r="T125" s="5"/>
    </row>
    <row r="126" spans="1:20" x14ac:dyDescent="0.25">
      <c r="A126" s="19">
        <v>1</v>
      </c>
      <c r="B126" s="19">
        <v>51</v>
      </c>
      <c r="C126" s="19" t="s">
        <v>57</v>
      </c>
      <c r="D126" s="12">
        <v>5103480</v>
      </c>
      <c r="E126" s="19" t="s">
        <v>173</v>
      </c>
      <c r="F126" s="20">
        <v>399629.87696070626</v>
      </c>
      <c r="G126" s="20">
        <v>101498.03738522792</v>
      </c>
      <c r="H126" s="20">
        <v>185336.91976397304</v>
      </c>
      <c r="I126" s="20">
        <v>169978.89051058856</v>
      </c>
      <c r="J126" s="20">
        <v>856443.72462049581</v>
      </c>
      <c r="K126" s="20">
        <v>446774.93463948596</v>
      </c>
      <c r="L126" s="20">
        <v>116166.00172040101</v>
      </c>
      <c r="M126" s="20">
        <v>236249.96211713791</v>
      </c>
      <c r="N126" s="20">
        <v>215326.58979698268</v>
      </c>
      <c r="O126" s="20">
        <v>1014517.4882740076</v>
      </c>
      <c r="P126" s="21">
        <v>1.1845699362483586</v>
      </c>
      <c r="Q126" s="20">
        <v>21629</v>
      </c>
      <c r="R126" s="1" t="str">
        <f t="shared" si="1"/>
        <v>*</v>
      </c>
      <c r="T126" s="5"/>
    </row>
    <row r="127" spans="1:20" x14ac:dyDescent="0.25">
      <c r="A127" s="19">
        <v>1</v>
      </c>
      <c r="B127" s="19">
        <v>51</v>
      </c>
      <c r="C127" s="19" t="s">
        <v>57</v>
      </c>
      <c r="D127" s="12">
        <v>5103510</v>
      </c>
      <c r="E127" s="19" t="s">
        <v>174</v>
      </c>
      <c r="F127" s="20">
        <v>697045.36265615188</v>
      </c>
      <c r="G127" s="20">
        <v>84580.186710805327</v>
      </c>
      <c r="H127" s="20">
        <v>316298.2728111319</v>
      </c>
      <c r="I127" s="20">
        <v>296748.79116376094</v>
      </c>
      <c r="J127" s="20">
        <v>1394672.61334185</v>
      </c>
      <c r="K127" s="20">
        <v>703158.51343090564</v>
      </c>
      <c r="L127" s="20">
        <v>0</v>
      </c>
      <c r="M127" s="20">
        <v>360108.19297901745</v>
      </c>
      <c r="N127" s="20">
        <v>344386.29193494498</v>
      </c>
      <c r="O127" s="20">
        <v>1407652.998344868</v>
      </c>
      <c r="P127" s="21">
        <v>1.0093071197346559</v>
      </c>
      <c r="Q127" s="20">
        <v>43905</v>
      </c>
      <c r="R127" s="1" t="str">
        <f t="shared" si="1"/>
        <v>*</v>
      </c>
      <c r="T127" s="5"/>
    </row>
    <row r="128" spans="1:20" x14ac:dyDescent="0.25">
      <c r="A128" s="19">
        <v>1</v>
      </c>
      <c r="B128" s="19">
        <v>51</v>
      </c>
      <c r="C128" s="19" t="s">
        <v>57</v>
      </c>
      <c r="D128" s="12">
        <v>5103520</v>
      </c>
      <c r="E128" s="19" t="s">
        <v>175</v>
      </c>
      <c r="F128" s="20">
        <v>646647.98918508599</v>
      </c>
      <c r="G128" s="20">
        <v>164235.72301588391</v>
      </c>
      <c r="H128" s="20">
        <v>305167.40696743102</v>
      </c>
      <c r="I128" s="20">
        <v>270793.18110942619</v>
      </c>
      <c r="J128" s="20">
        <v>1386844.3002778273</v>
      </c>
      <c r="K128" s="20">
        <v>621995.66452356242</v>
      </c>
      <c r="L128" s="20">
        <v>161725.16368544803</v>
      </c>
      <c r="M128" s="20">
        <v>318779.0064222425</v>
      </c>
      <c r="N128" s="20">
        <v>293319.70389805065</v>
      </c>
      <c r="O128" s="20">
        <v>1395819.5385293036</v>
      </c>
      <c r="P128" s="21">
        <v>1.0064716985530953</v>
      </c>
      <c r="Q128" s="20">
        <v>30090</v>
      </c>
      <c r="R128" s="1" t="str">
        <f t="shared" si="1"/>
        <v>*</v>
      </c>
      <c r="T128" s="5"/>
    </row>
    <row r="129" spans="1:20" x14ac:dyDescent="0.25">
      <c r="A129" s="19">
        <v>1</v>
      </c>
      <c r="B129" s="19">
        <v>51</v>
      </c>
      <c r="C129" s="19" t="s">
        <v>57</v>
      </c>
      <c r="D129" s="12">
        <v>5103600</v>
      </c>
      <c r="E129" s="19" t="s">
        <v>176</v>
      </c>
      <c r="F129" s="20">
        <v>315870.8618961178</v>
      </c>
      <c r="G129" s="20">
        <v>80224.914096672146</v>
      </c>
      <c r="H129" s="20">
        <v>135300.35231852034</v>
      </c>
      <c r="I129" s="20">
        <v>123665.34100389949</v>
      </c>
      <c r="J129" s="20">
        <v>655061.46931520978</v>
      </c>
      <c r="K129" s="20">
        <v>286724.83071939833</v>
      </c>
      <c r="L129" s="20">
        <v>74551.355942804061</v>
      </c>
      <c r="M129" s="20">
        <v>130259.23152733831</v>
      </c>
      <c r="N129" s="20">
        <v>124572.26636498487</v>
      </c>
      <c r="O129" s="20">
        <v>616107.68455452565</v>
      </c>
      <c r="P129" s="21">
        <v>0.940534153533094</v>
      </c>
      <c r="Q129" s="20">
        <v>17636</v>
      </c>
      <c r="R129" s="1" t="str">
        <f t="shared" si="1"/>
        <v xml:space="preserve">  </v>
      </c>
      <c r="T129" s="5"/>
    </row>
    <row r="130" spans="1:20" x14ac:dyDescent="0.25">
      <c r="A130" s="19">
        <v>1</v>
      </c>
      <c r="B130" s="19">
        <v>51</v>
      </c>
      <c r="C130" s="19" t="s">
        <v>57</v>
      </c>
      <c r="D130" s="12">
        <v>5103640</v>
      </c>
      <c r="E130" s="19" t="s">
        <v>177</v>
      </c>
      <c r="F130" s="20">
        <v>1650336.5256370192</v>
      </c>
      <c r="G130" s="20">
        <v>0</v>
      </c>
      <c r="H130" s="20">
        <v>890263.91908303928</v>
      </c>
      <c r="I130" s="20">
        <v>839384.55185722827</v>
      </c>
      <c r="J130" s="20">
        <v>3379984.9965772871</v>
      </c>
      <c r="K130" s="20">
        <v>1791650.9263471405</v>
      </c>
      <c r="L130" s="20">
        <v>0</v>
      </c>
      <c r="M130" s="20">
        <v>1119092.2073678076</v>
      </c>
      <c r="N130" s="20">
        <v>1078472.8615857484</v>
      </c>
      <c r="O130" s="20">
        <v>3989215.9953006962</v>
      </c>
      <c r="P130" s="21">
        <v>1.1802466577042032</v>
      </c>
      <c r="Q130" s="20">
        <v>138449</v>
      </c>
      <c r="R130" s="1" t="str">
        <f t="shared" si="1"/>
        <v>*</v>
      </c>
      <c r="T130" s="5"/>
    </row>
    <row r="131" spans="1:20" x14ac:dyDescent="0.25">
      <c r="A131" s="19">
        <v>1</v>
      </c>
      <c r="B131" s="19">
        <v>51</v>
      </c>
      <c r="C131" s="19" t="s">
        <v>57</v>
      </c>
      <c r="D131" s="12">
        <v>5103660</v>
      </c>
      <c r="E131" s="19" t="s">
        <v>178</v>
      </c>
      <c r="F131" s="20">
        <v>1307492.4216014582</v>
      </c>
      <c r="G131" s="20">
        <v>0</v>
      </c>
      <c r="H131" s="20">
        <v>678182.77119371272</v>
      </c>
      <c r="I131" s="20">
        <v>636266.25511165592</v>
      </c>
      <c r="J131" s="20">
        <v>2621941.4479068266</v>
      </c>
      <c r="K131" s="20">
        <v>1375975.7749338322</v>
      </c>
      <c r="L131" s="20">
        <v>0</v>
      </c>
      <c r="M131" s="20">
        <v>818600.01188675209</v>
      </c>
      <c r="N131" s="20">
        <v>782860.89616407815</v>
      </c>
      <c r="O131" s="20">
        <v>2977436.6829846627</v>
      </c>
      <c r="P131" s="21">
        <v>1.1355847344957448</v>
      </c>
      <c r="Q131" s="20">
        <v>154399</v>
      </c>
      <c r="R131" s="1" t="str">
        <f t="shared" si="1"/>
        <v>*</v>
      </c>
      <c r="T131" s="5"/>
    </row>
    <row r="132" spans="1:20" x14ac:dyDescent="0.25">
      <c r="A132" s="19">
        <v>1</v>
      </c>
      <c r="B132" s="19">
        <v>51</v>
      </c>
      <c r="C132" s="19" t="s">
        <v>57</v>
      </c>
      <c r="D132" s="12">
        <v>5103690</v>
      </c>
      <c r="E132" s="19" t="s">
        <v>179</v>
      </c>
      <c r="F132" s="20">
        <v>416665.60883824958</v>
      </c>
      <c r="G132" s="20">
        <v>105824.77432527316</v>
      </c>
      <c r="H132" s="20">
        <v>182852.92921009578</v>
      </c>
      <c r="I132" s="20">
        <v>165865.41415306224</v>
      </c>
      <c r="J132" s="20">
        <v>871208.72652668087</v>
      </c>
      <c r="K132" s="20">
        <v>433879.90257009509</v>
      </c>
      <c r="L132" s="20">
        <v>112813.16296106859</v>
      </c>
      <c r="M132" s="20">
        <v>211622.88646170028</v>
      </c>
      <c r="N132" s="20">
        <v>197757.84669751895</v>
      </c>
      <c r="O132" s="20">
        <v>956073.79869038297</v>
      </c>
      <c r="P132" s="21">
        <v>1.0974107232626567</v>
      </c>
      <c r="Q132" s="20">
        <v>25190</v>
      </c>
      <c r="R132" s="1" t="str">
        <f t="shared" si="1"/>
        <v>*</v>
      </c>
      <c r="T132" s="5"/>
    </row>
    <row r="133" spans="1:20" x14ac:dyDescent="0.25">
      <c r="A133" s="19">
        <v>1</v>
      </c>
      <c r="B133" s="19">
        <v>51</v>
      </c>
      <c r="C133" s="19" t="s">
        <v>57</v>
      </c>
      <c r="D133" s="12">
        <v>5103710</v>
      </c>
      <c r="E133" s="19" t="s">
        <v>180</v>
      </c>
      <c r="F133" s="20">
        <v>1576320.1367227256</v>
      </c>
      <c r="G133" s="20">
        <v>351340.40566256928</v>
      </c>
      <c r="H133" s="20">
        <v>837560.87844662031</v>
      </c>
      <c r="I133" s="20">
        <v>785793.66240644525</v>
      </c>
      <c r="J133" s="20">
        <v>3551015.0832383605</v>
      </c>
      <c r="K133" s="20">
        <v>1554230.6300107075</v>
      </c>
      <c r="L133" s="20">
        <v>298639.34481318388</v>
      </c>
      <c r="M133" s="20">
        <v>940071.91430311918</v>
      </c>
      <c r="N133" s="20">
        <v>899029.47789332992</v>
      </c>
      <c r="O133" s="20">
        <v>3691971.3670203406</v>
      </c>
      <c r="P133" s="21">
        <v>1.0396946451867601</v>
      </c>
      <c r="Q133" s="20">
        <v>93913</v>
      </c>
      <c r="R133" s="1" t="str">
        <f t="shared" si="1"/>
        <v>*</v>
      </c>
      <c r="T133" s="5"/>
    </row>
    <row r="134" spans="1:20" x14ac:dyDescent="0.25">
      <c r="A134" s="19">
        <v>1</v>
      </c>
      <c r="B134" s="19">
        <v>51</v>
      </c>
      <c r="C134" s="19" t="s">
        <v>57</v>
      </c>
      <c r="D134" s="12">
        <v>5103750</v>
      </c>
      <c r="E134" s="19" t="s">
        <v>181</v>
      </c>
      <c r="F134" s="20">
        <v>101504.56910369625</v>
      </c>
      <c r="G134" s="20">
        <v>25780.140934436222</v>
      </c>
      <c r="H134" s="20">
        <v>44896.625204066142</v>
      </c>
      <c r="I134" s="20">
        <v>40626.607097638618</v>
      </c>
      <c r="J134" s="20">
        <v>212807.94233983723</v>
      </c>
      <c r="K134" s="20">
        <v>111504.10083532163</v>
      </c>
      <c r="L134" s="20">
        <v>28992.193977757135</v>
      </c>
      <c r="M134" s="20">
        <v>57603.061619437358</v>
      </c>
      <c r="N134" s="20">
        <v>52873.709789837143</v>
      </c>
      <c r="O134" s="20">
        <v>250973.06622235326</v>
      </c>
      <c r="P134" s="21">
        <v>1.1793406931286867</v>
      </c>
      <c r="Q134" s="20">
        <v>6385</v>
      </c>
      <c r="R134" s="1" t="str">
        <f t="shared" si="1"/>
        <v xml:space="preserve">  </v>
      </c>
      <c r="T134" s="5"/>
    </row>
    <row r="135" spans="1:20" x14ac:dyDescent="0.25">
      <c r="A135" s="19">
        <v>1</v>
      </c>
      <c r="B135" s="19">
        <v>51</v>
      </c>
      <c r="C135" s="19" t="s">
        <v>57</v>
      </c>
      <c r="D135" s="12">
        <v>5103780</v>
      </c>
      <c r="E135" s="19" t="s">
        <v>182</v>
      </c>
      <c r="F135" s="20">
        <v>243469.00141655814</v>
      </c>
      <c r="G135" s="20">
        <v>61836.282101479883</v>
      </c>
      <c r="H135" s="20">
        <v>141272.66685002518</v>
      </c>
      <c r="I135" s="20">
        <v>135871.04647119285</v>
      </c>
      <c r="J135" s="20">
        <v>582448.99683925603</v>
      </c>
      <c r="K135" s="20">
        <v>219974.07647784537</v>
      </c>
      <c r="L135" s="20">
        <v>57195.484718024272</v>
      </c>
      <c r="M135" s="20">
        <v>130118.78071704802</v>
      </c>
      <c r="N135" s="20">
        <v>122283.94182407357</v>
      </c>
      <c r="O135" s="20">
        <v>529572.28373699123</v>
      </c>
      <c r="P135" s="21">
        <v>0.9092165779506739</v>
      </c>
      <c r="Q135" s="20">
        <v>10925</v>
      </c>
      <c r="R135" s="1" t="str">
        <f t="shared" si="1"/>
        <v xml:space="preserve">  </v>
      </c>
      <c r="T135" s="5"/>
    </row>
    <row r="136" spans="1:20" x14ac:dyDescent="0.25">
      <c r="A136" s="19">
        <v>1</v>
      </c>
      <c r="B136" s="19">
        <v>51</v>
      </c>
      <c r="C136" s="19" t="s">
        <v>57</v>
      </c>
      <c r="D136" s="12">
        <v>5103810</v>
      </c>
      <c r="E136" s="19" t="s">
        <v>183</v>
      </c>
      <c r="F136" s="20">
        <v>1229572.5761336631</v>
      </c>
      <c r="G136" s="20">
        <v>312286.96975660924</v>
      </c>
      <c r="H136" s="20">
        <v>757157.20884090895</v>
      </c>
      <c r="I136" s="20">
        <v>745584.43569770188</v>
      </c>
      <c r="J136" s="20">
        <v>3044601.1904288828</v>
      </c>
      <c r="K136" s="20">
        <v>1106615.3185202968</v>
      </c>
      <c r="L136" s="20">
        <v>281058.27278094832</v>
      </c>
      <c r="M136" s="20">
        <v>681441.48795681808</v>
      </c>
      <c r="N136" s="20">
        <v>671025.99212793168</v>
      </c>
      <c r="O136" s="20">
        <v>2740141.071385995</v>
      </c>
      <c r="P136" s="21">
        <v>0.90000000000000013</v>
      </c>
      <c r="Q136" s="20">
        <v>40529</v>
      </c>
      <c r="R136" s="1" t="str">
        <f t="shared" si="1"/>
        <v>*</v>
      </c>
      <c r="T136" s="5"/>
    </row>
    <row r="137" spans="1:20" x14ac:dyDescent="0.25">
      <c r="A137" s="19">
        <v>1</v>
      </c>
      <c r="B137" s="19">
        <v>51</v>
      </c>
      <c r="C137" s="19" t="s">
        <v>57</v>
      </c>
      <c r="D137" s="12">
        <v>5103840</v>
      </c>
      <c r="E137" s="19" t="s">
        <v>184</v>
      </c>
      <c r="F137" s="20">
        <v>4939179.1417359691</v>
      </c>
      <c r="G137" s="20">
        <v>1254393.1512014493</v>
      </c>
      <c r="H137" s="20">
        <v>3489818.7980772019</v>
      </c>
      <c r="I137" s="20">
        <v>3583121.9769745367</v>
      </c>
      <c r="J137" s="20">
        <v>13266513.067989156</v>
      </c>
      <c r="K137" s="20">
        <v>6081145.4176651249</v>
      </c>
      <c r="L137" s="20">
        <v>1581159.3137393128</v>
      </c>
      <c r="M137" s="20">
        <v>5045133.0136931138</v>
      </c>
      <c r="N137" s="20">
        <v>5333208.9592183866</v>
      </c>
      <c r="O137" s="20">
        <v>18040646.704315938</v>
      </c>
      <c r="P137" s="21">
        <v>1.3598634857448952</v>
      </c>
      <c r="Q137" s="20">
        <v>451231</v>
      </c>
      <c r="R137" s="1" t="str">
        <f t="shared" si="1"/>
        <v>*</v>
      </c>
      <c r="T137" s="5"/>
    </row>
    <row r="138" spans="1:20" x14ac:dyDescent="0.25">
      <c r="A138" s="19">
        <v>1</v>
      </c>
      <c r="B138" s="19">
        <v>51</v>
      </c>
      <c r="C138" s="19" t="s">
        <v>57</v>
      </c>
      <c r="D138" s="12">
        <v>5103870</v>
      </c>
      <c r="E138" s="19" t="s">
        <v>185</v>
      </c>
      <c r="F138" s="20">
        <v>604058.65949122736</v>
      </c>
      <c r="G138" s="20">
        <v>0</v>
      </c>
      <c r="H138" s="20">
        <v>261174.00619704105</v>
      </c>
      <c r="I138" s="20">
        <v>245031.59607402346</v>
      </c>
      <c r="J138" s="20">
        <v>1110264.2617622919</v>
      </c>
      <c r="K138" s="20">
        <v>768392.20507605991</v>
      </c>
      <c r="L138" s="20">
        <v>199789.74489434005</v>
      </c>
      <c r="M138" s="20">
        <v>404561.74024628365</v>
      </c>
      <c r="N138" s="20">
        <v>386899.04950394772</v>
      </c>
      <c r="O138" s="20">
        <v>1759642.7397206314</v>
      </c>
      <c r="P138" s="21">
        <v>1.584886409770228</v>
      </c>
      <c r="Q138" s="20">
        <v>40475</v>
      </c>
      <c r="R138" s="1" t="str">
        <f t="shared" si="1"/>
        <v>*</v>
      </c>
      <c r="T138" s="5"/>
    </row>
    <row r="139" spans="1:20" x14ac:dyDescent="0.25">
      <c r="A139" s="19">
        <v>1</v>
      </c>
      <c r="B139" s="19">
        <v>51</v>
      </c>
      <c r="C139" s="19" t="s">
        <v>57</v>
      </c>
      <c r="D139" s="12">
        <v>5103900</v>
      </c>
      <c r="E139" s="19" t="s">
        <v>186</v>
      </c>
      <c r="F139" s="20">
        <v>833331.21767649916</v>
      </c>
      <c r="G139" s="20">
        <v>211649.54865054632</v>
      </c>
      <c r="H139" s="20">
        <v>397091.09105468483</v>
      </c>
      <c r="I139" s="20">
        <v>372548.03892887238</v>
      </c>
      <c r="J139" s="20">
        <v>1814619.8963106028</v>
      </c>
      <c r="K139" s="20">
        <v>867001.27384199062</v>
      </c>
      <c r="L139" s="20">
        <v>225429.10011276466</v>
      </c>
      <c r="M139" s="20">
        <v>471758.96285959316</v>
      </c>
      <c r="N139" s="20">
        <v>451162.5202477891</v>
      </c>
      <c r="O139" s="20">
        <v>2015351.8570621375</v>
      </c>
      <c r="P139" s="21">
        <v>1.1106192879068797</v>
      </c>
      <c r="Q139" s="20">
        <v>53695</v>
      </c>
      <c r="R139" s="1" t="str">
        <f t="shared" si="1"/>
        <v>*</v>
      </c>
      <c r="T139" s="5"/>
    </row>
    <row r="140" spans="1:20" x14ac:dyDescent="0.25">
      <c r="A140" s="19">
        <v>1</v>
      </c>
      <c r="B140" s="19">
        <v>51</v>
      </c>
      <c r="C140" s="19" t="s">
        <v>57</v>
      </c>
      <c r="D140" s="12">
        <v>5103930</v>
      </c>
      <c r="E140" s="19" t="s">
        <v>187</v>
      </c>
      <c r="F140" s="20">
        <v>536319.13291310251</v>
      </c>
      <c r="G140" s="20">
        <v>132587.9619125771</v>
      </c>
      <c r="H140" s="20">
        <v>269561.64740980417</v>
      </c>
      <c r="I140" s="20">
        <v>257107.67520026112</v>
      </c>
      <c r="J140" s="20">
        <v>1195576.417435745</v>
      </c>
      <c r="K140" s="20">
        <v>507457.43849544326</v>
      </c>
      <c r="L140" s="20">
        <v>131944.06647020087</v>
      </c>
      <c r="M140" s="20">
        <v>253368.00659639441</v>
      </c>
      <c r="N140" s="20">
        <v>235028.55056888165</v>
      </c>
      <c r="O140" s="20">
        <v>1127798.0621309201</v>
      </c>
      <c r="P140" s="21">
        <v>0.94330905635442786</v>
      </c>
      <c r="Q140" s="20">
        <v>22741</v>
      </c>
      <c r="R140" s="1" t="str">
        <f t="shared" ref="R140:R149" si="2">IF(AND($A140=1,Q140&gt;=20000),"*","  ")</f>
        <v>*</v>
      </c>
      <c r="T140" s="5"/>
    </row>
    <row r="141" spans="1:20" x14ac:dyDescent="0.25">
      <c r="A141" s="19">
        <v>1</v>
      </c>
      <c r="B141" s="19">
        <v>51</v>
      </c>
      <c r="C141" s="19" t="s">
        <v>57</v>
      </c>
      <c r="D141" s="12">
        <v>5103950</v>
      </c>
      <c r="E141" s="19" t="s">
        <v>188</v>
      </c>
      <c r="F141" s="20">
        <v>29812.530785700998</v>
      </c>
      <c r="G141" s="20">
        <v>0</v>
      </c>
      <c r="H141" s="20">
        <v>11782.285993851468</v>
      </c>
      <c r="I141" s="20">
        <v>11054.056965745416</v>
      </c>
      <c r="J141" s="20">
        <v>52648.873745297882</v>
      </c>
      <c r="K141" s="20">
        <v>37168.03361177387</v>
      </c>
      <c r="L141" s="20">
        <v>0</v>
      </c>
      <c r="M141" s="20">
        <v>16885.45593872905</v>
      </c>
      <c r="N141" s="20">
        <v>16148.256751016552</v>
      </c>
      <c r="O141" s="20">
        <v>70201.746301519466</v>
      </c>
      <c r="P141" s="21">
        <v>1.3333950245761761</v>
      </c>
      <c r="Q141" s="20">
        <v>3661</v>
      </c>
      <c r="R141" s="1" t="str">
        <f t="shared" si="2"/>
        <v xml:space="preserve">  </v>
      </c>
      <c r="T141" s="5"/>
    </row>
    <row r="142" spans="1:20" x14ac:dyDescent="0.25">
      <c r="A142" s="19">
        <v>1</v>
      </c>
      <c r="B142" s="19">
        <v>51</v>
      </c>
      <c r="C142" s="19" t="s">
        <v>57</v>
      </c>
      <c r="D142" s="12">
        <v>5103980</v>
      </c>
      <c r="E142" s="19" t="s">
        <v>189</v>
      </c>
      <c r="F142" s="20">
        <v>344973.57052025443</v>
      </c>
      <c r="G142" s="20">
        <v>87616.423035916116</v>
      </c>
      <c r="H142" s="20">
        <v>183356.90246695187</v>
      </c>
      <c r="I142" s="20">
        <v>169662.32480569626</v>
      </c>
      <c r="J142" s="20">
        <v>785609.22082881862</v>
      </c>
      <c r="K142" s="20">
        <v>310476.21346822899</v>
      </c>
      <c r="L142" s="20">
        <v>79284.775367744005</v>
      </c>
      <c r="M142" s="20">
        <v>165021.21222025668</v>
      </c>
      <c r="N142" s="20">
        <v>152696.09232512664</v>
      </c>
      <c r="O142" s="20">
        <v>707478.29338135628</v>
      </c>
      <c r="P142" s="21">
        <v>0.90054733908923046</v>
      </c>
      <c r="Q142" s="20">
        <v>14512</v>
      </c>
      <c r="R142" s="1" t="str">
        <f t="shared" si="2"/>
        <v xml:space="preserve">  </v>
      </c>
      <c r="T142" s="5"/>
    </row>
    <row r="143" spans="1:20" x14ac:dyDescent="0.25">
      <c r="A143" s="19">
        <v>1</v>
      </c>
      <c r="B143" s="19">
        <v>51</v>
      </c>
      <c r="C143" s="19" t="s">
        <v>57</v>
      </c>
      <c r="D143" s="12">
        <v>5104020</v>
      </c>
      <c r="E143" s="19" t="s">
        <v>190</v>
      </c>
      <c r="F143" s="20">
        <v>192276.75791022173</v>
      </c>
      <c r="G143" s="20">
        <v>47534.353876211397</v>
      </c>
      <c r="H143" s="20">
        <v>102896.84820745364</v>
      </c>
      <c r="I143" s="20">
        <v>100989.28634422961</v>
      </c>
      <c r="J143" s="20">
        <v>443697.24633811635</v>
      </c>
      <c r="K143" s="20">
        <v>173703.66728767788</v>
      </c>
      <c r="L143" s="20">
        <v>45164.710346301945</v>
      </c>
      <c r="M143" s="20">
        <v>92607.163386708286</v>
      </c>
      <c r="N143" s="20">
        <v>90890.357709806645</v>
      </c>
      <c r="O143" s="20">
        <v>402365.89873049478</v>
      </c>
      <c r="P143" s="21">
        <v>0.90684786090350145</v>
      </c>
      <c r="Q143" s="20">
        <v>15259</v>
      </c>
      <c r="R143" s="1" t="str">
        <f t="shared" si="2"/>
        <v xml:space="preserve">  </v>
      </c>
      <c r="T143" s="5"/>
    </row>
    <row r="144" spans="1:20" x14ac:dyDescent="0.25">
      <c r="A144" s="19">
        <v>1</v>
      </c>
      <c r="B144" s="19">
        <v>51</v>
      </c>
      <c r="C144" s="19" t="s">
        <v>57</v>
      </c>
      <c r="D144" s="12">
        <v>5104050</v>
      </c>
      <c r="E144" s="19" t="s">
        <v>191</v>
      </c>
      <c r="F144" s="20">
        <v>619674.74704564223</v>
      </c>
      <c r="G144" s="20">
        <v>157385.05619414567</v>
      </c>
      <c r="H144" s="20">
        <v>279398.8601988614</v>
      </c>
      <c r="I144" s="20">
        <v>253716.92654710915</v>
      </c>
      <c r="J144" s="20">
        <v>1310175.5899857585</v>
      </c>
      <c r="K144" s="20">
        <v>594688.53778838192</v>
      </c>
      <c r="L144" s="20">
        <v>154625.03454803806</v>
      </c>
      <c r="M144" s="20">
        <v>296143.00170289446</v>
      </c>
      <c r="N144" s="20">
        <v>274933.19989446504</v>
      </c>
      <c r="O144" s="20">
        <v>1320389.7739337794</v>
      </c>
      <c r="P144" s="21">
        <v>1.0077960420161178</v>
      </c>
      <c r="Q144" s="20">
        <v>27700</v>
      </c>
      <c r="R144" s="1" t="str">
        <f t="shared" si="2"/>
        <v>*</v>
      </c>
      <c r="T144" s="5"/>
    </row>
    <row r="145" spans="1:20" x14ac:dyDescent="0.25">
      <c r="A145" s="19">
        <v>1</v>
      </c>
      <c r="B145" s="19">
        <v>51</v>
      </c>
      <c r="C145" s="19" t="s">
        <v>57</v>
      </c>
      <c r="D145" s="12">
        <v>5104080</v>
      </c>
      <c r="E145" s="19" t="s">
        <v>192</v>
      </c>
      <c r="F145" s="20">
        <v>998073.9142272278</v>
      </c>
      <c r="G145" s="20">
        <v>253218.62154675392</v>
      </c>
      <c r="H145" s="20">
        <v>587982.62672522024</v>
      </c>
      <c r="I145" s="20">
        <v>600086.96389349527</v>
      </c>
      <c r="J145" s="20">
        <v>2439362.126392697</v>
      </c>
      <c r="K145" s="20">
        <v>985332.15636110737</v>
      </c>
      <c r="L145" s="20">
        <v>256196.32637487428</v>
      </c>
      <c r="M145" s="20">
        <v>602526.30015520181</v>
      </c>
      <c r="N145" s="20">
        <v>568536.07500911399</v>
      </c>
      <c r="O145" s="20">
        <v>2412590.8579002977</v>
      </c>
      <c r="P145" s="21">
        <v>0.98902529960486496</v>
      </c>
      <c r="Q145" s="20">
        <v>37206</v>
      </c>
      <c r="R145" s="1" t="str">
        <f t="shared" si="2"/>
        <v>*</v>
      </c>
      <c r="T145" s="5"/>
    </row>
    <row r="146" spans="1:20" x14ac:dyDescent="0.25">
      <c r="A146" s="19">
        <v>1</v>
      </c>
      <c r="B146" s="19">
        <v>51</v>
      </c>
      <c r="C146" s="19" t="s">
        <v>57</v>
      </c>
      <c r="D146" s="12">
        <v>5104110</v>
      </c>
      <c r="E146" s="19" t="s">
        <v>193</v>
      </c>
      <c r="F146" s="20">
        <v>540884.48711200373</v>
      </c>
      <c r="G146" s="20">
        <v>137373.89784643636</v>
      </c>
      <c r="H146" s="20">
        <v>236378.78846381124</v>
      </c>
      <c r="I146" s="20">
        <v>214696.65816087613</v>
      </c>
      <c r="J146" s="20">
        <v>1129333.8315831274</v>
      </c>
      <c r="K146" s="20">
        <v>524903.65835403081</v>
      </c>
      <c r="L146" s="20">
        <v>136480.2600857683</v>
      </c>
      <c r="M146" s="20">
        <v>249601.4127382905</v>
      </c>
      <c r="N146" s="20">
        <v>235153.71603651496</v>
      </c>
      <c r="O146" s="20">
        <v>1146139.0472146044</v>
      </c>
      <c r="P146" s="21">
        <v>1.0148806448204239</v>
      </c>
      <c r="Q146" s="20">
        <v>28620</v>
      </c>
      <c r="R146" s="1" t="str">
        <f t="shared" si="2"/>
        <v>*</v>
      </c>
      <c r="T146" s="5"/>
    </row>
    <row r="147" spans="1:20" x14ac:dyDescent="0.25">
      <c r="A147" s="19">
        <v>1</v>
      </c>
      <c r="B147" s="19">
        <v>51</v>
      </c>
      <c r="C147" s="19" t="s">
        <v>57</v>
      </c>
      <c r="D147" s="12">
        <v>5104150</v>
      </c>
      <c r="E147" s="19" t="s">
        <v>194</v>
      </c>
      <c r="F147" s="20">
        <v>453576.36123959383</v>
      </c>
      <c r="G147" s="20">
        <v>0</v>
      </c>
      <c r="H147" s="20">
        <v>179259.06547788315</v>
      </c>
      <c r="I147" s="20">
        <v>168179.58097884108</v>
      </c>
      <c r="J147" s="20">
        <v>801015.00769631797</v>
      </c>
      <c r="K147" s="20">
        <v>476357.65526926506</v>
      </c>
      <c r="L147" s="20">
        <v>0</v>
      </c>
      <c r="M147" s="20">
        <v>216409.51692901718</v>
      </c>
      <c r="N147" s="20">
        <v>206961.33142119169</v>
      </c>
      <c r="O147" s="20">
        <v>899728.50361947389</v>
      </c>
      <c r="P147" s="21">
        <v>1.1232355136604135</v>
      </c>
      <c r="Q147" s="20">
        <v>69199</v>
      </c>
      <c r="R147" s="1" t="str">
        <f t="shared" si="2"/>
        <v>*</v>
      </c>
      <c r="T147" s="5"/>
    </row>
    <row r="148" spans="1:20" x14ac:dyDescent="0.25">
      <c r="A148" s="19">
        <v>3</v>
      </c>
      <c r="B148" s="19">
        <v>51</v>
      </c>
      <c r="C148" s="19" t="s">
        <v>57</v>
      </c>
      <c r="D148" s="12">
        <v>5199998</v>
      </c>
      <c r="E148" s="19" t="s">
        <v>195</v>
      </c>
      <c r="F148" s="20">
        <v>0</v>
      </c>
      <c r="G148" s="20">
        <v>0</v>
      </c>
      <c r="H148" s="20">
        <v>0</v>
      </c>
      <c r="I148" s="20">
        <v>0</v>
      </c>
      <c r="J148" s="20">
        <v>0</v>
      </c>
      <c r="K148" s="20">
        <v>0</v>
      </c>
      <c r="L148" s="20">
        <v>0</v>
      </c>
      <c r="M148" s="20">
        <v>0</v>
      </c>
      <c r="N148" s="20">
        <v>0</v>
      </c>
      <c r="O148" s="20">
        <v>0</v>
      </c>
      <c r="P148" s="21">
        <v>0</v>
      </c>
      <c r="Q148" s="20">
        <v>0</v>
      </c>
      <c r="R148" s="1" t="str">
        <f t="shared" si="2"/>
        <v xml:space="preserve">  </v>
      </c>
      <c r="T148" s="5"/>
    </row>
    <row r="149" spans="1:20" x14ac:dyDescent="0.25">
      <c r="A149" s="19">
        <v>4</v>
      </c>
      <c r="B149" s="19">
        <v>51</v>
      </c>
      <c r="C149" s="19" t="s">
        <v>57</v>
      </c>
      <c r="D149" s="12">
        <v>5199999</v>
      </c>
      <c r="E149" s="19" t="s">
        <v>196</v>
      </c>
      <c r="F149" s="20">
        <v>487400.63706835313</v>
      </c>
      <c r="G149" s="20">
        <v>112856.70126164798</v>
      </c>
      <c r="H149" s="20">
        <v>169159.96319743898</v>
      </c>
      <c r="I149" s="20">
        <v>159776.8793015437</v>
      </c>
      <c r="J149" s="20">
        <v>929194.18082898378</v>
      </c>
      <c r="K149" s="20">
        <v>463030.60521493544</v>
      </c>
      <c r="L149" s="20">
        <v>118927.16305161598</v>
      </c>
      <c r="M149" s="20">
        <v>207794.48838884931</v>
      </c>
      <c r="N149" s="20">
        <v>198722.42491557106</v>
      </c>
      <c r="O149" s="20">
        <v>988474.68157097185</v>
      </c>
      <c r="P149" s="21">
        <v>1.0637977528971401</v>
      </c>
      <c r="Q149" s="20">
        <v>0</v>
      </c>
      <c r="R149" s="1" t="str">
        <f t="shared" si="2"/>
        <v xml:space="preserve">  </v>
      </c>
      <c r="T149" s="5"/>
    </row>
    <row r="150" spans="1:20" x14ac:dyDescent="0.25">
      <c r="A150" s="27"/>
      <c r="B150" s="27"/>
      <c r="C150" s="27"/>
      <c r="D150" s="26"/>
      <c r="E150" s="27"/>
      <c r="F150" s="28"/>
      <c r="G150" s="28"/>
      <c r="H150" s="28"/>
      <c r="I150" s="28"/>
      <c r="J150" s="28"/>
      <c r="K150" s="28"/>
      <c r="L150" s="28"/>
      <c r="M150" s="28"/>
      <c r="N150" s="28"/>
      <c r="O150" s="28"/>
      <c r="P150" s="25"/>
      <c r="Q150" s="28"/>
      <c r="R150" s="1" t="str">
        <f t="shared" ref="R150" si="3">IF(AND($A150=1,Q150&gt;=20000),"*","  ")</f>
        <v xml:space="preserve">  </v>
      </c>
    </row>
    <row r="151" spans="1:20" x14ac:dyDescent="0.25">
      <c r="D151" s="26"/>
      <c r="E151" s="3" t="s">
        <v>32</v>
      </c>
      <c r="F151" s="28"/>
      <c r="G151" s="28"/>
      <c r="H151" s="28"/>
      <c r="I151" s="28"/>
      <c r="J151" s="28"/>
      <c r="K151" s="28"/>
      <c r="L151" s="28"/>
      <c r="M151" s="28"/>
      <c r="N151" s="28"/>
      <c r="O151" s="28"/>
      <c r="P151" s="25"/>
      <c r="Q151" s="28"/>
      <c r="R151" s="1"/>
    </row>
    <row r="152" spans="1:20" x14ac:dyDescent="0.25">
      <c r="E152" s="3" t="s">
        <v>54</v>
      </c>
    </row>
    <row r="153" spans="1:20" s="1" customFormat="1" ht="12.75" x14ac:dyDescent="0.2">
      <c r="D153" s="31"/>
      <c r="E153" s="1" t="s">
        <v>56</v>
      </c>
      <c r="F153" s="2"/>
      <c r="G153" s="2"/>
      <c r="H153" s="2"/>
      <c r="I153" s="2"/>
      <c r="J153" s="2"/>
      <c r="K153" s="2"/>
      <c r="L153" s="2"/>
      <c r="M153" s="2"/>
      <c r="N153" s="2"/>
      <c r="O153" s="2"/>
      <c r="P153" s="9"/>
      <c r="Q153" s="2"/>
    </row>
    <row r="154" spans="1:20" x14ac:dyDescent="0.25">
      <c r="E154" s="16" t="s">
        <v>33</v>
      </c>
    </row>
  </sheetData>
  <sortState ref="A11:U146">
    <sortCondition ref="A11:A146"/>
    <sortCondition ref="E11:E146"/>
  </sortState>
  <pageMargins left="0.25" right="0.25" top="0.75" bottom="0.75" header="0.3" footer="0.3"/>
  <pageSetup scale="65" fitToHeight="0" orientation="landscape" horizontalDpi="300" verticalDpi="300" r:id="rId1"/>
  <headerFooter>
    <oddHeader>&amp;R&amp;P</oddHeader>
    <oddFooter>&amp;L&amp;"-,Bold"LEA allocations are not final.  SEAs must adjust these allocations to provide for school improvement and State administration and to account for eligible LEAs not on the Census list that did not receive an allocation from 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topLeftCell="D1" zoomScaleNormal="100" workbookViewId="0">
      <selection activeCell="D5" sqref="D5"/>
    </sheetView>
  </sheetViews>
  <sheetFormatPr defaultColWidth="9.140625" defaultRowHeight="15" x14ac:dyDescent="0.25"/>
  <cols>
    <col min="1" max="2" width="9.140625" style="16" hidden="1" customWidth="1"/>
    <col min="3" max="3" width="17.7109375" style="16" hidden="1" customWidth="1"/>
    <col min="4" max="4" width="9.140625" style="16"/>
    <col min="5" max="5" width="34.7109375" style="16" customWidth="1"/>
    <col min="6" max="6" width="10.28515625" style="29" customWidth="1"/>
    <col min="7" max="10" width="9.140625" style="29"/>
    <col min="11" max="11" width="10" style="29" customWidth="1"/>
    <col min="12" max="12" width="10.140625" style="29" bestFit="1" customWidth="1"/>
    <col min="13" max="13" width="10" style="39" bestFit="1" customWidth="1"/>
    <col min="14" max="15" width="10.42578125" style="29" bestFit="1" customWidth="1"/>
    <col min="16" max="16" width="13.5703125" style="29" bestFit="1" customWidth="1"/>
    <col min="17" max="18" width="10.85546875" style="33" bestFit="1" customWidth="1"/>
    <col min="19" max="16384" width="9.140625" style="16"/>
  </cols>
  <sheetData>
    <row r="1" spans="1:18" x14ac:dyDescent="0.25">
      <c r="F1" s="2"/>
      <c r="G1" s="2"/>
      <c r="H1" s="2"/>
      <c r="I1" s="2"/>
      <c r="J1" s="2"/>
      <c r="K1" s="2"/>
      <c r="L1" s="2"/>
      <c r="N1" s="2"/>
      <c r="O1" s="2"/>
      <c r="P1" s="2"/>
      <c r="Q1" s="4"/>
      <c r="R1" s="4"/>
    </row>
    <row r="2" spans="1:18" x14ac:dyDescent="0.25">
      <c r="A2" s="1"/>
      <c r="B2" s="1"/>
      <c r="C2" s="1"/>
      <c r="D2" s="1"/>
      <c r="E2" s="36" t="s">
        <v>55</v>
      </c>
      <c r="F2" s="2"/>
      <c r="G2" s="2"/>
      <c r="H2" s="2"/>
      <c r="I2" s="2"/>
      <c r="J2" s="2"/>
      <c r="K2" s="2"/>
      <c r="L2" s="2"/>
      <c r="M2" s="40"/>
      <c r="N2" s="2"/>
      <c r="O2" s="2"/>
      <c r="P2" s="2"/>
      <c r="Q2" s="4"/>
      <c r="R2" s="4"/>
    </row>
    <row r="3" spans="1:18" x14ac:dyDescent="0.25">
      <c r="A3" s="1"/>
      <c r="B3" s="1"/>
      <c r="C3" s="1"/>
      <c r="D3" s="1"/>
      <c r="E3" s="1"/>
      <c r="F3" s="37"/>
      <c r="G3" s="37"/>
      <c r="H3" s="38"/>
      <c r="I3" s="2"/>
      <c r="J3" s="2"/>
      <c r="K3" s="2"/>
      <c r="L3" s="2"/>
      <c r="M3" s="40"/>
      <c r="N3" s="2"/>
      <c r="O3" s="2"/>
      <c r="P3" s="2"/>
      <c r="Q3" s="4"/>
      <c r="R3" s="4"/>
    </row>
    <row r="4" spans="1:18" x14ac:dyDescent="0.25">
      <c r="A4" s="5" t="s">
        <v>0</v>
      </c>
      <c r="B4" s="5" t="s">
        <v>0</v>
      </c>
      <c r="C4" s="5" t="s">
        <v>0</v>
      </c>
      <c r="D4" s="1"/>
      <c r="E4" s="31" t="str">
        <f>Allocation!E5</f>
        <v>VIRGINIA</v>
      </c>
      <c r="F4" s="2"/>
      <c r="G4" s="2"/>
      <c r="H4" s="2"/>
      <c r="I4" s="2"/>
      <c r="J4" s="2"/>
      <c r="K4" s="2"/>
      <c r="L4" s="2"/>
      <c r="M4" s="40"/>
      <c r="N4" s="2"/>
      <c r="O4" s="2"/>
      <c r="P4" s="16"/>
      <c r="Q4" s="4"/>
      <c r="R4" s="4"/>
    </row>
    <row r="5" spans="1:18" x14ac:dyDescent="0.25">
      <c r="A5" s="5"/>
      <c r="B5" s="5"/>
      <c r="C5" s="5"/>
      <c r="D5" s="1"/>
      <c r="E5" s="31"/>
      <c r="F5" s="2"/>
      <c r="G5" s="2"/>
      <c r="H5" s="2"/>
      <c r="I5" s="2"/>
      <c r="J5" s="2"/>
      <c r="K5" s="2"/>
      <c r="L5" s="2"/>
      <c r="M5" s="40"/>
      <c r="N5" s="2"/>
      <c r="O5" s="2"/>
      <c r="P5" s="6" t="s">
        <v>21</v>
      </c>
      <c r="Q5" s="4"/>
      <c r="R5" s="4"/>
    </row>
    <row r="6" spans="1:18" x14ac:dyDescent="0.25">
      <c r="A6" s="1"/>
      <c r="B6" s="7"/>
      <c r="C6" s="7"/>
      <c r="D6" s="1"/>
      <c r="E6" s="1"/>
      <c r="F6" s="6" t="s">
        <v>37</v>
      </c>
      <c r="G6" s="6" t="s">
        <v>36</v>
      </c>
      <c r="H6" s="6" t="s">
        <v>36</v>
      </c>
      <c r="I6" s="6" t="s">
        <v>36</v>
      </c>
      <c r="J6" s="6" t="s">
        <v>36</v>
      </c>
      <c r="K6" s="6" t="s">
        <v>1</v>
      </c>
      <c r="L6" s="2"/>
      <c r="M6" s="40"/>
      <c r="N6" s="2"/>
      <c r="O6" s="2"/>
      <c r="P6" s="6" t="s">
        <v>8</v>
      </c>
      <c r="Q6" s="4" t="s">
        <v>22</v>
      </c>
      <c r="R6" s="4" t="s">
        <v>22</v>
      </c>
    </row>
    <row r="7" spans="1:18" x14ac:dyDescent="0.25">
      <c r="A7" s="1"/>
      <c r="B7" s="1"/>
      <c r="C7" s="1"/>
      <c r="D7" s="1"/>
      <c r="E7" s="5" t="s">
        <v>20</v>
      </c>
      <c r="F7" s="15">
        <v>2020</v>
      </c>
      <c r="G7" s="15">
        <v>2020</v>
      </c>
      <c r="H7" s="15">
        <v>2020</v>
      </c>
      <c r="I7" s="15">
        <v>2020</v>
      </c>
      <c r="J7" s="15">
        <v>2020</v>
      </c>
      <c r="K7" s="6" t="s">
        <v>3</v>
      </c>
      <c r="L7" s="13" t="s">
        <v>4</v>
      </c>
      <c r="M7" s="41" t="s">
        <v>5</v>
      </c>
      <c r="N7" s="6" t="s">
        <v>6</v>
      </c>
      <c r="O7" s="6" t="s">
        <v>7</v>
      </c>
      <c r="P7" s="6" t="s">
        <v>23</v>
      </c>
      <c r="Q7" s="8" t="s">
        <v>24</v>
      </c>
      <c r="R7" s="8" t="s">
        <v>24</v>
      </c>
    </row>
    <row r="8" spans="1:18" x14ac:dyDescent="0.25">
      <c r="A8" s="1" t="s">
        <v>25</v>
      </c>
      <c r="B8" s="1" t="s">
        <v>26</v>
      </c>
      <c r="C8" s="1" t="s">
        <v>19</v>
      </c>
      <c r="D8" s="19" t="s">
        <v>14</v>
      </c>
      <c r="E8" s="5" t="s">
        <v>15</v>
      </c>
      <c r="F8" s="6" t="s">
        <v>27</v>
      </c>
      <c r="G8" s="6" t="s">
        <v>38</v>
      </c>
      <c r="H8" s="6" t="s">
        <v>39</v>
      </c>
      <c r="I8" s="6" t="s">
        <v>28</v>
      </c>
      <c r="J8" s="6" t="s">
        <v>29</v>
      </c>
      <c r="K8" s="6" t="s">
        <v>16</v>
      </c>
      <c r="L8" s="6" t="s">
        <v>17</v>
      </c>
      <c r="M8" s="41" t="s">
        <v>3</v>
      </c>
      <c r="N8" s="6" t="s">
        <v>30</v>
      </c>
      <c r="O8" s="6" t="s">
        <v>30</v>
      </c>
      <c r="P8" s="6" t="s">
        <v>30</v>
      </c>
      <c r="Q8" s="8" t="s">
        <v>8</v>
      </c>
      <c r="R8" s="8" t="s">
        <v>9</v>
      </c>
    </row>
    <row r="9" spans="1:18" x14ac:dyDescent="0.25">
      <c r="A9" s="19"/>
      <c r="B9" s="19"/>
      <c r="C9" s="19"/>
      <c r="D9" s="19"/>
      <c r="E9" s="19"/>
      <c r="F9" s="14"/>
      <c r="G9" s="6"/>
      <c r="H9" s="6"/>
      <c r="I9" s="6"/>
      <c r="J9" s="6"/>
      <c r="K9" s="14"/>
      <c r="L9" s="14"/>
      <c r="M9" s="42"/>
      <c r="N9" s="14"/>
      <c r="O9" s="14"/>
      <c r="P9" s="14"/>
      <c r="Q9" s="17"/>
      <c r="R9" s="17"/>
    </row>
    <row r="10" spans="1:18" x14ac:dyDescent="0.25">
      <c r="A10" s="19">
        <v>1</v>
      </c>
      <c r="B10" s="19">
        <v>51</v>
      </c>
      <c r="C10" s="19" t="s">
        <v>57</v>
      </c>
      <c r="D10" s="19">
        <v>5100060</v>
      </c>
      <c r="E10" s="19" t="s">
        <v>58</v>
      </c>
      <c r="F10" s="22">
        <v>1032</v>
      </c>
      <c r="G10" s="20">
        <v>0</v>
      </c>
      <c r="H10" s="20"/>
      <c r="I10" s="20">
        <v>2</v>
      </c>
      <c r="J10" s="20">
        <v>0</v>
      </c>
      <c r="K10" s="22">
        <v>1034</v>
      </c>
      <c r="L10" s="22">
        <v>4835</v>
      </c>
      <c r="M10" s="43">
        <v>0.21385729058945191</v>
      </c>
      <c r="N10" s="22">
        <v>1034</v>
      </c>
      <c r="O10" s="22">
        <v>1034</v>
      </c>
      <c r="P10" s="22">
        <v>1034</v>
      </c>
      <c r="Q10" s="23">
        <v>1244.53025</v>
      </c>
      <c r="R10" s="23">
        <v>1205.5</v>
      </c>
    </row>
    <row r="11" spans="1:18" x14ac:dyDescent="0.25">
      <c r="A11" s="19">
        <v>1</v>
      </c>
      <c r="B11" s="19">
        <v>51</v>
      </c>
      <c r="C11" s="19" t="s">
        <v>57</v>
      </c>
      <c r="D11" s="19">
        <v>5100090</v>
      </c>
      <c r="E11" s="19" t="s">
        <v>59</v>
      </c>
      <c r="F11" s="22">
        <v>1027</v>
      </c>
      <c r="G11" s="20">
        <v>0</v>
      </c>
      <c r="H11" s="20"/>
      <c r="I11" s="20">
        <v>45</v>
      </c>
      <c r="J11" s="20">
        <v>0</v>
      </c>
      <c r="K11" s="22">
        <v>1072</v>
      </c>
      <c r="L11" s="22">
        <v>16089</v>
      </c>
      <c r="M11" s="43">
        <v>6.6629374106532413E-2</v>
      </c>
      <c r="N11" s="22">
        <v>1072</v>
      </c>
      <c r="O11" s="22">
        <v>0</v>
      </c>
      <c r="P11" s="22">
        <v>1072</v>
      </c>
      <c r="Q11" s="23">
        <v>1262.5</v>
      </c>
      <c r="R11" s="23">
        <v>1262.5</v>
      </c>
    </row>
    <row r="12" spans="1:18" x14ac:dyDescent="0.25">
      <c r="A12" s="19">
        <v>1</v>
      </c>
      <c r="B12" s="19">
        <v>51</v>
      </c>
      <c r="C12" s="19" t="s">
        <v>57</v>
      </c>
      <c r="D12" s="19">
        <v>5100120</v>
      </c>
      <c r="E12" s="19" t="s">
        <v>60</v>
      </c>
      <c r="F12" s="22">
        <v>2228</v>
      </c>
      <c r="G12" s="20">
        <v>0</v>
      </c>
      <c r="H12" s="20"/>
      <c r="I12" s="20">
        <v>44</v>
      </c>
      <c r="J12" s="20">
        <v>0</v>
      </c>
      <c r="K12" s="22">
        <v>2272</v>
      </c>
      <c r="L12" s="22">
        <v>17884</v>
      </c>
      <c r="M12" s="43">
        <v>0.12704093044061732</v>
      </c>
      <c r="N12" s="22">
        <v>2272</v>
      </c>
      <c r="O12" s="22">
        <v>0</v>
      </c>
      <c r="P12" s="22">
        <v>2272</v>
      </c>
      <c r="Q12" s="23">
        <v>3067.5</v>
      </c>
      <c r="R12" s="23">
        <v>3070</v>
      </c>
    </row>
    <row r="13" spans="1:18" x14ac:dyDescent="0.25">
      <c r="A13" s="19">
        <v>1</v>
      </c>
      <c r="B13" s="19">
        <v>51</v>
      </c>
      <c r="C13" s="19" t="s">
        <v>57</v>
      </c>
      <c r="D13" s="19">
        <v>5100152</v>
      </c>
      <c r="E13" s="19" t="s">
        <v>61</v>
      </c>
      <c r="F13" s="22">
        <v>331</v>
      </c>
      <c r="G13" s="20">
        <v>30</v>
      </c>
      <c r="H13" s="20"/>
      <c r="I13" s="20">
        <v>8</v>
      </c>
      <c r="J13" s="20">
        <v>0</v>
      </c>
      <c r="K13" s="22">
        <v>369</v>
      </c>
      <c r="L13" s="22">
        <v>2052</v>
      </c>
      <c r="M13" s="43">
        <v>0.17982456140350878</v>
      </c>
      <c r="N13" s="22">
        <v>369</v>
      </c>
      <c r="O13" s="22">
        <v>369</v>
      </c>
      <c r="P13" s="22">
        <v>369</v>
      </c>
      <c r="Q13" s="23">
        <v>405.97380000000004</v>
      </c>
      <c r="R13" s="23">
        <v>393.64920000000001</v>
      </c>
    </row>
    <row r="14" spans="1:18" x14ac:dyDescent="0.25">
      <c r="A14" s="19">
        <v>1</v>
      </c>
      <c r="B14" s="19">
        <v>51</v>
      </c>
      <c r="C14" s="19" t="s">
        <v>57</v>
      </c>
      <c r="D14" s="19">
        <v>5100180</v>
      </c>
      <c r="E14" s="19" t="s">
        <v>62</v>
      </c>
      <c r="F14" s="22">
        <v>224</v>
      </c>
      <c r="G14" s="20">
        <v>0</v>
      </c>
      <c r="H14" s="20"/>
      <c r="I14" s="20">
        <v>2</v>
      </c>
      <c r="J14" s="20">
        <v>0</v>
      </c>
      <c r="K14" s="22">
        <v>226</v>
      </c>
      <c r="L14" s="22">
        <v>1972</v>
      </c>
      <c r="M14" s="43">
        <v>0.11460446247464504</v>
      </c>
      <c r="N14" s="22">
        <v>226</v>
      </c>
      <c r="O14" s="22">
        <v>0</v>
      </c>
      <c r="P14" s="22">
        <v>226</v>
      </c>
      <c r="Q14" s="23">
        <v>226</v>
      </c>
      <c r="R14" s="23">
        <v>226</v>
      </c>
    </row>
    <row r="15" spans="1:18" x14ac:dyDescent="0.25">
      <c r="A15" s="19">
        <v>1</v>
      </c>
      <c r="B15" s="19">
        <v>51</v>
      </c>
      <c r="C15" s="19" t="s">
        <v>57</v>
      </c>
      <c r="D15" s="19">
        <v>5100210</v>
      </c>
      <c r="E15" s="19" t="s">
        <v>63</v>
      </c>
      <c r="F15" s="22">
        <v>665</v>
      </c>
      <c r="G15" s="20">
        <v>0</v>
      </c>
      <c r="H15" s="20"/>
      <c r="I15" s="20">
        <v>7</v>
      </c>
      <c r="J15" s="20">
        <v>0</v>
      </c>
      <c r="K15" s="22">
        <v>672</v>
      </c>
      <c r="L15" s="22">
        <v>4515</v>
      </c>
      <c r="M15" s="43">
        <v>0.14883720930232558</v>
      </c>
      <c r="N15" s="22">
        <v>672</v>
      </c>
      <c r="O15" s="22">
        <v>0</v>
      </c>
      <c r="P15" s="22">
        <v>672</v>
      </c>
      <c r="Q15" s="23">
        <v>672</v>
      </c>
      <c r="R15" s="23">
        <v>672</v>
      </c>
    </row>
    <row r="16" spans="1:18" x14ac:dyDescent="0.25">
      <c r="A16" s="19">
        <v>1</v>
      </c>
      <c r="B16" s="19">
        <v>51</v>
      </c>
      <c r="C16" s="19" t="s">
        <v>57</v>
      </c>
      <c r="D16" s="19">
        <v>5100240</v>
      </c>
      <c r="E16" s="19" t="s">
        <v>64</v>
      </c>
      <c r="F16" s="22">
        <v>378</v>
      </c>
      <c r="G16" s="20">
        <v>0</v>
      </c>
      <c r="H16" s="20"/>
      <c r="I16" s="20">
        <v>8</v>
      </c>
      <c r="J16" s="20">
        <v>0</v>
      </c>
      <c r="K16" s="22">
        <v>386</v>
      </c>
      <c r="L16" s="22">
        <v>2455</v>
      </c>
      <c r="M16" s="43">
        <v>0.15723014256619144</v>
      </c>
      <c r="N16" s="22">
        <v>386</v>
      </c>
      <c r="O16" s="22">
        <v>386</v>
      </c>
      <c r="P16" s="22">
        <v>386</v>
      </c>
      <c r="Q16" s="23">
        <v>388.63324999999998</v>
      </c>
      <c r="R16" s="23">
        <v>387.75549999999998</v>
      </c>
    </row>
    <row r="17" spans="1:18" x14ac:dyDescent="0.25">
      <c r="A17" s="19">
        <v>1</v>
      </c>
      <c r="B17" s="19">
        <v>51</v>
      </c>
      <c r="C17" s="19" t="s">
        <v>57</v>
      </c>
      <c r="D17" s="19">
        <v>5100270</v>
      </c>
      <c r="E17" s="19" t="s">
        <v>65</v>
      </c>
      <c r="F17" s="22">
        <v>1863</v>
      </c>
      <c r="G17" s="20">
        <v>0</v>
      </c>
      <c r="H17" s="20"/>
      <c r="I17" s="20">
        <v>14</v>
      </c>
      <c r="J17" s="20">
        <v>0</v>
      </c>
      <c r="K17" s="22">
        <v>1877</v>
      </c>
      <c r="L17" s="22">
        <v>30141</v>
      </c>
      <c r="M17" s="43">
        <v>6.2273978965528679E-2</v>
      </c>
      <c r="N17" s="22">
        <v>1877</v>
      </c>
      <c r="O17" s="22">
        <v>0</v>
      </c>
      <c r="P17" s="22">
        <v>1877</v>
      </c>
      <c r="Q17" s="23">
        <v>2470</v>
      </c>
      <c r="R17" s="23">
        <v>2470</v>
      </c>
    </row>
    <row r="18" spans="1:18" x14ac:dyDescent="0.25">
      <c r="A18" s="19">
        <v>1</v>
      </c>
      <c r="B18" s="19">
        <v>51</v>
      </c>
      <c r="C18" s="19" t="s">
        <v>57</v>
      </c>
      <c r="D18" s="19">
        <v>5100300</v>
      </c>
      <c r="E18" s="19" t="s">
        <v>66</v>
      </c>
      <c r="F18" s="22">
        <v>1058</v>
      </c>
      <c r="G18" s="20">
        <v>0</v>
      </c>
      <c r="H18" s="20"/>
      <c r="I18" s="20">
        <v>15</v>
      </c>
      <c r="J18" s="20">
        <v>0</v>
      </c>
      <c r="K18" s="22">
        <v>1073</v>
      </c>
      <c r="L18" s="22">
        <v>10798</v>
      </c>
      <c r="M18" s="43">
        <v>9.9370253750694568E-2</v>
      </c>
      <c r="N18" s="22">
        <v>1073</v>
      </c>
      <c r="O18" s="22">
        <v>0</v>
      </c>
      <c r="P18" s="22">
        <v>1073</v>
      </c>
      <c r="Q18" s="23">
        <v>1264</v>
      </c>
      <c r="R18" s="23">
        <v>1264</v>
      </c>
    </row>
    <row r="19" spans="1:18" x14ac:dyDescent="0.25">
      <c r="A19" s="19">
        <v>1</v>
      </c>
      <c r="B19" s="19">
        <v>51</v>
      </c>
      <c r="C19" s="19" t="s">
        <v>57</v>
      </c>
      <c r="D19" s="19">
        <v>5100330</v>
      </c>
      <c r="E19" s="19" t="s">
        <v>67</v>
      </c>
      <c r="F19" s="22">
        <v>69</v>
      </c>
      <c r="G19" s="20">
        <v>0</v>
      </c>
      <c r="H19" s="20"/>
      <c r="I19" s="20">
        <v>0</v>
      </c>
      <c r="J19" s="20">
        <v>0</v>
      </c>
      <c r="K19" s="22">
        <v>69</v>
      </c>
      <c r="L19" s="22">
        <v>445</v>
      </c>
      <c r="M19" s="43">
        <v>0.15505617977528091</v>
      </c>
      <c r="N19" s="22">
        <v>69</v>
      </c>
      <c r="O19" s="22">
        <v>69</v>
      </c>
      <c r="P19" s="22">
        <v>69</v>
      </c>
      <c r="Q19" s="23">
        <v>69</v>
      </c>
      <c r="R19" s="23">
        <v>69</v>
      </c>
    </row>
    <row r="20" spans="1:18" x14ac:dyDescent="0.25">
      <c r="A20" s="19">
        <v>1</v>
      </c>
      <c r="B20" s="19">
        <v>51</v>
      </c>
      <c r="C20" s="19" t="s">
        <v>57</v>
      </c>
      <c r="D20" s="19">
        <v>5100360</v>
      </c>
      <c r="E20" s="19" t="s">
        <v>68</v>
      </c>
      <c r="F20" s="22">
        <v>997</v>
      </c>
      <c r="G20" s="20">
        <v>0</v>
      </c>
      <c r="H20" s="20"/>
      <c r="I20" s="20">
        <v>28</v>
      </c>
      <c r="J20" s="20">
        <v>0</v>
      </c>
      <c r="K20" s="22">
        <v>1025</v>
      </c>
      <c r="L20" s="22">
        <v>11942</v>
      </c>
      <c r="M20" s="43">
        <v>8.5831519008541288E-2</v>
      </c>
      <c r="N20" s="22">
        <v>1025</v>
      </c>
      <c r="O20" s="22">
        <v>0</v>
      </c>
      <c r="P20" s="22">
        <v>1025</v>
      </c>
      <c r="Q20" s="23">
        <v>1192</v>
      </c>
      <c r="R20" s="23">
        <v>1192</v>
      </c>
    </row>
    <row r="21" spans="1:18" x14ac:dyDescent="0.25">
      <c r="A21" s="19">
        <v>1</v>
      </c>
      <c r="B21" s="19">
        <v>51</v>
      </c>
      <c r="C21" s="19" t="s">
        <v>57</v>
      </c>
      <c r="D21" s="19">
        <v>5100390</v>
      </c>
      <c r="E21" s="19" t="s">
        <v>69</v>
      </c>
      <c r="F21" s="22">
        <v>91</v>
      </c>
      <c r="G21" s="20">
        <v>0</v>
      </c>
      <c r="H21" s="20"/>
      <c r="I21" s="20">
        <v>3</v>
      </c>
      <c r="J21" s="20">
        <v>0</v>
      </c>
      <c r="K21" s="22">
        <v>94</v>
      </c>
      <c r="L21" s="22">
        <v>699</v>
      </c>
      <c r="M21" s="43">
        <v>0.13447782546494993</v>
      </c>
      <c r="N21" s="22">
        <v>94</v>
      </c>
      <c r="O21" s="22">
        <v>0</v>
      </c>
      <c r="P21" s="22">
        <v>94</v>
      </c>
      <c r="Q21" s="23">
        <v>94</v>
      </c>
      <c r="R21" s="23">
        <v>94</v>
      </c>
    </row>
    <row r="22" spans="1:18" x14ac:dyDescent="0.25">
      <c r="A22" s="19">
        <v>1</v>
      </c>
      <c r="B22" s="19">
        <v>51</v>
      </c>
      <c r="C22" s="19" t="s">
        <v>57</v>
      </c>
      <c r="D22" s="19">
        <v>5100420</v>
      </c>
      <c r="E22" s="19" t="s">
        <v>70</v>
      </c>
      <c r="F22" s="22">
        <v>331</v>
      </c>
      <c r="G22" s="20">
        <v>0</v>
      </c>
      <c r="H22" s="20"/>
      <c r="I22" s="20">
        <v>6</v>
      </c>
      <c r="J22" s="20">
        <v>0</v>
      </c>
      <c r="K22" s="22">
        <v>337</v>
      </c>
      <c r="L22" s="22">
        <v>4893</v>
      </c>
      <c r="M22" s="43">
        <v>6.8873901491927236E-2</v>
      </c>
      <c r="N22" s="22">
        <v>337</v>
      </c>
      <c r="O22" s="22">
        <v>0</v>
      </c>
      <c r="P22" s="22">
        <v>337</v>
      </c>
      <c r="Q22" s="23">
        <v>337</v>
      </c>
      <c r="R22" s="23">
        <v>337</v>
      </c>
    </row>
    <row r="23" spans="1:18" x14ac:dyDescent="0.25">
      <c r="A23" s="19">
        <v>1</v>
      </c>
      <c r="B23" s="19">
        <v>51</v>
      </c>
      <c r="C23" s="19" t="s">
        <v>57</v>
      </c>
      <c r="D23" s="19">
        <v>5100450</v>
      </c>
      <c r="E23" s="19" t="s">
        <v>71</v>
      </c>
      <c r="F23" s="22">
        <v>739</v>
      </c>
      <c r="G23" s="20">
        <v>0</v>
      </c>
      <c r="H23" s="20"/>
      <c r="I23" s="20">
        <v>34</v>
      </c>
      <c r="J23" s="20">
        <v>0</v>
      </c>
      <c r="K23" s="22">
        <v>773</v>
      </c>
      <c r="L23" s="22">
        <v>2605</v>
      </c>
      <c r="M23" s="43">
        <v>0.29673704414587332</v>
      </c>
      <c r="N23" s="22">
        <v>773</v>
      </c>
      <c r="O23" s="22">
        <v>773</v>
      </c>
      <c r="P23" s="22">
        <v>773</v>
      </c>
      <c r="Q23" s="23">
        <v>1196.131625</v>
      </c>
      <c r="R23" s="23">
        <v>1252.1222500000001</v>
      </c>
    </row>
    <row r="24" spans="1:18" x14ac:dyDescent="0.25">
      <c r="A24" s="19">
        <v>1</v>
      </c>
      <c r="B24" s="19">
        <v>51</v>
      </c>
      <c r="C24" s="19" t="s">
        <v>57</v>
      </c>
      <c r="D24" s="19">
        <v>5100480</v>
      </c>
      <c r="E24" s="19" t="s">
        <v>72</v>
      </c>
      <c r="F24" s="22">
        <v>435</v>
      </c>
      <c r="G24" s="20">
        <v>0</v>
      </c>
      <c r="H24" s="20"/>
      <c r="I24" s="20">
        <v>1</v>
      </c>
      <c r="J24" s="20">
        <v>0</v>
      </c>
      <c r="K24" s="22">
        <v>436</v>
      </c>
      <c r="L24" s="22">
        <v>1869</v>
      </c>
      <c r="M24" s="43">
        <v>0.23327982878544676</v>
      </c>
      <c r="N24" s="22">
        <v>436</v>
      </c>
      <c r="O24" s="22">
        <v>436</v>
      </c>
      <c r="P24" s="22">
        <v>436</v>
      </c>
      <c r="Q24" s="23">
        <v>561.68042500000013</v>
      </c>
      <c r="R24" s="23">
        <v>542.55105000000015</v>
      </c>
    </row>
    <row r="25" spans="1:18" x14ac:dyDescent="0.25">
      <c r="A25" s="19">
        <v>1</v>
      </c>
      <c r="B25" s="19">
        <v>51</v>
      </c>
      <c r="C25" s="19" t="s">
        <v>57</v>
      </c>
      <c r="D25" s="19">
        <v>5100510</v>
      </c>
      <c r="E25" s="19" t="s">
        <v>73</v>
      </c>
      <c r="F25" s="22">
        <v>700</v>
      </c>
      <c r="G25" s="20">
        <v>0</v>
      </c>
      <c r="H25" s="20"/>
      <c r="I25" s="20">
        <v>31</v>
      </c>
      <c r="J25" s="20">
        <v>0</v>
      </c>
      <c r="K25" s="22">
        <v>731</v>
      </c>
      <c r="L25" s="22">
        <v>2715</v>
      </c>
      <c r="M25" s="43">
        <v>0.26924493554327811</v>
      </c>
      <c r="N25" s="22">
        <v>731</v>
      </c>
      <c r="O25" s="22">
        <v>731</v>
      </c>
      <c r="P25" s="22">
        <v>731</v>
      </c>
      <c r="Q25" s="23">
        <v>1060.0373750000001</v>
      </c>
      <c r="R25" s="23">
        <v>1081.0717500000001</v>
      </c>
    </row>
    <row r="26" spans="1:18" x14ac:dyDescent="0.25">
      <c r="A26" s="19">
        <v>1</v>
      </c>
      <c r="B26" s="19">
        <v>51</v>
      </c>
      <c r="C26" s="19" t="s">
        <v>57</v>
      </c>
      <c r="D26" s="19">
        <v>5100540</v>
      </c>
      <c r="E26" s="19" t="s">
        <v>74</v>
      </c>
      <c r="F26" s="22">
        <v>472</v>
      </c>
      <c r="G26" s="20">
        <v>0</v>
      </c>
      <c r="H26" s="20"/>
      <c r="I26" s="20">
        <v>12</v>
      </c>
      <c r="J26" s="20">
        <v>0</v>
      </c>
      <c r="K26" s="22">
        <v>484</v>
      </c>
      <c r="L26" s="22">
        <v>2298</v>
      </c>
      <c r="M26" s="43">
        <v>0.21061792863359444</v>
      </c>
      <c r="N26" s="22">
        <v>484</v>
      </c>
      <c r="O26" s="22">
        <v>484</v>
      </c>
      <c r="P26" s="22">
        <v>484</v>
      </c>
      <c r="Q26" s="23">
        <v>578.4787</v>
      </c>
      <c r="R26" s="23">
        <v>546.98580000000004</v>
      </c>
    </row>
    <row r="27" spans="1:18" x14ac:dyDescent="0.25">
      <c r="A27" s="19">
        <v>1</v>
      </c>
      <c r="B27" s="19">
        <v>51</v>
      </c>
      <c r="C27" s="19" t="s">
        <v>57</v>
      </c>
      <c r="D27" s="19">
        <v>5100560</v>
      </c>
      <c r="E27" s="19" t="s">
        <v>75</v>
      </c>
      <c r="F27" s="22">
        <v>181</v>
      </c>
      <c r="G27" s="20">
        <v>0</v>
      </c>
      <c r="H27" s="20"/>
      <c r="I27" s="20">
        <v>4</v>
      </c>
      <c r="J27" s="20">
        <v>0</v>
      </c>
      <c r="K27" s="22">
        <v>185</v>
      </c>
      <c r="L27" s="22">
        <v>958</v>
      </c>
      <c r="M27" s="43">
        <v>0.1931106471816284</v>
      </c>
      <c r="N27" s="22">
        <v>185</v>
      </c>
      <c r="O27" s="22">
        <v>185</v>
      </c>
      <c r="P27" s="22">
        <v>185</v>
      </c>
      <c r="Q27" s="23">
        <v>211.80770000000001</v>
      </c>
      <c r="R27" s="23">
        <v>202.87180000000001</v>
      </c>
    </row>
    <row r="28" spans="1:18" x14ac:dyDescent="0.25">
      <c r="A28" s="19">
        <v>1</v>
      </c>
      <c r="B28" s="19">
        <v>51</v>
      </c>
      <c r="C28" s="19" t="s">
        <v>57</v>
      </c>
      <c r="D28" s="19">
        <v>5100600</v>
      </c>
      <c r="E28" s="19" t="s">
        <v>76</v>
      </c>
      <c r="F28" s="22">
        <v>882</v>
      </c>
      <c r="G28" s="20">
        <v>1</v>
      </c>
      <c r="H28" s="20"/>
      <c r="I28" s="20">
        <v>21</v>
      </c>
      <c r="J28" s="20">
        <v>0</v>
      </c>
      <c r="K28" s="22">
        <v>904</v>
      </c>
      <c r="L28" s="22">
        <v>7933</v>
      </c>
      <c r="M28" s="43">
        <v>0.11395436783058112</v>
      </c>
      <c r="N28" s="22">
        <v>904</v>
      </c>
      <c r="O28" s="22">
        <v>0</v>
      </c>
      <c r="P28" s="22">
        <v>904</v>
      </c>
      <c r="Q28" s="23">
        <v>1010.5</v>
      </c>
      <c r="R28" s="23">
        <v>1010.5</v>
      </c>
    </row>
    <row r="29" spans="1:18" x14ac:dyDescent="0.25">
      <c r="A29" s="19">
        <v>1</v>
      </c>
      <c r="B29" s="19">
        <v>51</v>
      </c>
      <c r="C29" s="19" t="s">
        <v>57</v>
      </c>
      <c r="D29" s="19">
        <v>5100660</v>
      </c>
      <c r="E29" s="19" t="s">
        <v>77</v>
      </c>
      <c r="F29" s="22">
        <v>633</v>
      </c>
      <c r="G29" s="20">
        <v>0</v>
      </c>
      <c r="H29" s="20"/>
      <c r="I29" s="20">
        <v>2</v>
      </c>
      <c r="J29" s="20">
        <v>0</v>
      </c>
      <c r="K29" s="22">
        <v>635</v>
      </c>
      <c r="L29" s="22">
        <v>5079</v>
      </c>
      <c r="M29" s="43">
        <v>0.12502461114392596</v>
      </c>
      <c r="N29" s="22">
        <v>635</v>
      </c>
      <c r="O29" s="22">
        <v>0</v>
      </c>
      <c r="P29" s="22">
        <v>635</v>
      </c>
      <c r="Q29" s="23">
        <v>635</v>
      </c>
      <c r="R29" s="23">
        <v>635</v>
      </c>
    </row>
    <row r="30" spans="1:18" x14ac:dyDescent="0.25">
      <c r="A30" s="19">
        <v>1</v>
      </c>
      <c r="B30" s="19">
        <v>51</v>
      </c>
      <c r="C30" s="19" t="s">
        <v>57</v>
      </c>
      <c r="D30" s="19">
        <v>5100690</v>
      </c>
      <c r="E30" s="19" t="s">
        <v>78</v>
      </c>
      <c r="F30" s="22">
        <v>675</v>
      </c>
      <c r="G30" s="20">
        <v>7</v>
      </c>
      <c r="H30" s="20"/>
      <c r="I30" s="20">
        <v>36</v>
      </c>
      <c r="J30" s="20">
        <v>0</v>
      </c>
      <c r="K30" s="22">
        <v>718</v>
      </c>
      <c r="L30" s="22">
        <v>3997</v>
      </c>
      <c r="M30" s="43">
        <v>0.1796347260445334</v>
      </c>
      <c r="N30" s="22">
        <v>718</v>
      </c>
      <c r="O30" s="22">
        <v>718</v>
      </c>
      <c r="P30" s="22">
        <v>718</v>
      </c>
      <c r="Q30" s="23">
        <v>789.45055000000002</v>
      </c>
      <c r="R30" s="23">
        <v>765.63369999999998</v>
      </c>
    </row>
    <row r="31" spans="1:18" x14ac:dyDescent="0.25">
      <c r="A31" s="19">
        <v>1</v>
      </c>
      <c r="B31" s="19">
        <v>51</v>
      </c>
      <c r="C31" s="19" t="s">
        <v>57</v>
      </c>
      <c r="D31" s="19">
        <v>5100720</v>
      </c>
      <c r="E31" s="19" t="s">
        <v>79</v>
      </c>
      <c r="F31" s="22">
        <v>111</v>
      </c>
      <c r="G31" s="20">
        <v>0</v>
      </c>
      <c r="H31" s="20"/>
      <c r="I31" s="20">
        <v>1</v>
      </c>
      <c r="J31" s="20">
        <v>0</v>
      </c>
      <c r="K31" s="22">
        <v>112</v>
      </c>
      <c r="L31" s="22">
        <v>737</v>
      </c>
      <c r="M31" s="43">
        <v>0.1519674355495251</v>
      </c>
      <c r="N31" s="22">
        <v>112</v>
      </c>
      <c r="O31" s="22">
        <v>112</v>
      </c>
      <c r="P31" s="22">
        <v>112</v>
      </c>
      <c r="Q31" s="23">
        <v>112</v>
      </c>
      <c r="R31" s="23">
        <v>112</v>
      </c>
    </row>
    <row r="32" spans="1:18" x14ac:dyDescent="0.25">
      <c r="A32" s="19">
        <v>1</v>
      </c>
      <c r="B32" s="19">
        <v>51</v>
      </c>
      <c r="C32" s="19" t="s">
        <v>57</v>
      </c>
      <c r="D32" s="19">
        <v>5100750</v>
      </c>
      <c r="E32" s="19" t="s">
        <v>80</v>
      </c>
      <c r="F32" s="22">
        <v>427</v>
      </c>
      <c r="G32" s="20">
        <v>0</v>
      </c>
      <c r="H32" s="20"/>
      <c r="I32" s="20">
        <v>7</v>
      </c>
      <c r="J32" s="20">
        <v>0</v>
      </c>
      <c r="K32" s="22">
        <v>434</v>
      </c>
      <c r="L32" s="22">
        <v>1836</v>
      </c>
      <c r="M32" s="43">
        <v>0.23638344226579522</v>
      </c>
      <c r="N32" s="22">
        <v>434</v>
      </c>
      <c r="O32" s="22">
        <v>434</v>
      </c>
      <c r="P32" s="22">
        <v>434</v>
      </c>
      <c r="Q32" s="23">
        <v>566.00870000000009</v>
      </c>
      <c r="R32" s="23">
        <v>550.06620000000009</v>
      </c>
    </row>
    <row r="33" spans="1:18" x14ac:dyDescent="0.25">
      <c r="A33" s="19">
        <v>1</v>
      </c>
      <c r="B33" s="19">
        <v>51</v>
      </c>
      <c r="C33" s="19" t="s">
        <v>57</v>
      </c>
      <c r="D33" s="19">
        <v>5100780</v>
      </c>
      <c r="E33" s="19" t="s">
        <v>81</v>
      </c>
      <c r="F33" s="22">
        <v>721</v>
      </c>
      <c r="G33" s="20">
        <v>0</v>
      </c>
      <c r="H33" s="20"/>
      <c r="I33" s="20">
        <v>31</v>
      </c>
      <c r="J33" s="20">
        <v>0</v>
      </c>
      <c r="K33" s="22">
        <v>752</v>
      </c>
      <c r="L33" s="22">
        <v>4856</v>
      </c>
      <c r="M33" s="43">
        <v>0.15485996705107083</v>
      </c>
      <c r="N33" s="22">
        <v>752</v>
      </c>
      <c r="O33" s="22">
        <v>752</v>
      </c>
      <c r="P33" s="22">
        <v>752</v>
      </c>
      <c r="Q33" s="23">
        <v>782.5</v>
      </c>
      <c r="R33" s="23">
        <v>782.5</v>
      </c>
    </row>
    <row r="34" spans="1:18" x14ac:dyDescent="0.25">
      <c r="A34" s="19">
        <v>1</v>
      </c>
      <c r="B34" s="19">
        <v>51</v>
      </c>
      <c r="C34" s="19" t="s">
        <v>57</v>
      </c>
      <c r="D34" s="19">
        <v>5100810</v>
      </c>
      <c r="E34" s="19" t="s">
        <v>82</v>
      </c>
      <c r="F34" s="22">
        <v>3863</v>
      </c>
      <c r="G34" s="20">
        <v>0</v>
      </c>
      <c r="H34" s="20"/>
      <c r="I34" s="20">
        <v>22</v>
      </c>
      <c r="J34" s="20">
        <v>0</v>
      </c>
      <c r="K34" s="22">
        <v>3885</v>
      </c>
      <c r="L34" s="22">
        <v>44219</v>
      </c>
      <c r="M34" s="43">
        <v>8.7858160519233813E-2</v>
      </c>
      <c r="N34" s="22">
        <v>3885</v>
      </c>
      <c r="O34" s="22">
        <v>0</v>
      </c>
      <c r="P34" s="22">
        <v>3885</v>
      </c>
      <c r="Q34" s="23">
        <v>6293.5</v>
      </c>
      <c r="R34" s="23">
        <v>6699.25</v>
      </c>
    </row>
    <row r="35" spans="1:18" x14ac:dyDescent="0.25">
      <c r="A35" s="19">
        <v>1</v>
      </c>
      <c r="B35" s="19">
        <v>51</v>
      </c>
      <c r="C35" s="19" t="s">
        <v>57</v>
      </c>
      <c r="D35" s="19">
        <v>5100840</v>
      </c>
      <c r="E35" s="19" t="s">
        <v>83</v>
      </c>
      <c r="F35" s="22">
        <v>4969</v>
      </c>
      <c r="G35" s="20">
        <v>4</v>
      </c>
      <c r="H35" s="20"/>
      <c r="I35" s="20">
        <v>45</v>
      </c>
      <c r="J35" s="20">
        <v>0</v>
      </c>
      <c r="K35" s="22">
        <v>5018</v>
      </c>
      <c r="L35" s="22">
        <v>62817</v>
      </c>
      <c r="M35" s="43">
        <v>7.9882834264609903E-2</v>
      </c>
      <c r="N35" s="22">
        <v>5018</v>
      </c>
      <c r="O35" s="22">
        <v>0</v>
      </c>
      <c r="P35" s="22">
        <v>5018</v>
      </c>
      <c r="Q35" s="23">
        <v>8559.5</v>
      </c>
      <c r="R35" s="23">
        <v>9248.5</v>
      </c>
    </row>
    <row r="36" spans="1:18" x14ac:dyDescent="0.25">
      <c r="A36" s="19">
        <v>1</v>
      </c>
      <c r="B36" s="19">
        <v>51</v>
      </c>
      <c r="C36" s="19" t="s">
        <v>57</v>
      </c>
      <c r="D36" s="19">
        <v>5100870</v>
      </c>
      <c r="E36" s="19" t="s">
        <v>84</v>
      </c>
      <c r="F36" s="22">
        <v>129</v>
      </c>
      <c r="G36" s="20">
        <v>0</v>
      </c>
      <c r="H36" s="20"/>
      <c r="I36" s="20">
        <v>1</v>
      </c>
      <c r="J36" s="20">
        <v>0</v>
      </c>
      <c r="K36" s="22">
        <v>130</v>
      </c>
      <c r="L36" s="22">
        <v>2195</v>
      </c>
      <c r="M36" s="43">
        <v>5.9225512528473807E-2</v>
      </c>
      <c r="N36" s="22">
        <v>130</v>
      </c>
      <c r="O36" s="22">
        <v>0</v>
      </c>
      <c r="P36" s="22">
        <v>130</v>
      </c>
      <c r="Q36" s="23">
        <v>130</v>
      </c>
      <c r="R36" s="23">
        <v>130</v>
      </c>
    </row>
    <row r="37" spans="1:18" x14ac:dyDescent="0.25">
      <c r="A37" s="19">
        <v>1</v>
      </c>
      <c r="B37" s="19">
        <v>51</v>
      </c>
      <c r="C37" s="19" t="s">
        <v>57</v>
      </c>
      <c r="D37" s="19">
        <v>5100930</v>
      </c>
      <c r="E37" s="19" t="s">
        <v>85</v>
      </c>
      <c r="F37" s="22">
        <v>109</v>
      </c>
      <c r="G37" s="20">
        <v>0</v>
      </c>
      <c r="H37" s="20"/>
      <c r="I37" s="20">
        <v>0</v>
      </c>
      <c r="J37" s="20">
        <v>0</v>
      </c>
      <c r="K37" s="22">
        <v>109</v>
      </c>
      <c r="L37" s="22">
        <v>478</v>
      </c>
      <c r="M37" s="43">
        <v>0.22803347280334729</v>
      </c>
      <c r="N37" s="22">
        <v>109</v>
      </c>
      <c r="O37" s="22">
        <v>109</v>
      </c>
      <c r="P37" s="22">
        <v>109</v>
      </c>
      <c r="Q37" s="23">
        <v>137.38135000000003</v>
      </c>
      <c r="R37" s="23">
        <v>131.23510000000005</v>
      </c>
    </row>
    <row r="38" spans="1:18" x14ac:dyDescent="0.25">
      <c r="A38" s="19">
        <v>1</v>
      </c>
      <c r="B38" s="19">
        <v>51</v>
      </c>
      <c r="C38" s="19" t="s">
        <v>57</v>
      </c>
      <c r="D38" s="19">
        <v>5100960</v>
      </c>
      <c r="E38" s="19" t="s">
        <v>86</v>
      </c>
      <c r="F38" s="22">
        <v>420</v>
      </c>
      <c r="G38" s="20">
        <v>0</v>
      </c>
      <c r="H38" s="20"/>
      <c r="I38" s="20">
        <v>1</v>
      </c>
      <c r="J38" s="20">
        <v>0</v>
      </c>
      <c r="K38" s="22">
        <v>421</v>
      </c>
      <c r="L38" s="22">
        <v>2886</v>
      </c>
      <c r="M38" s="43">
        <v>0.14587664587664587</v>
      </c>
      <c r="N38" s="22">
        <v>421</v>
      </c>
      <c r="O38" s="22">
        <v>0</v>
      </c>
      <c r="P38" s="22">
        <v>421</v>
      </c>
      <c r="Q38" s="23">
        <v>421</v>
      </c>
      <c r="R38" s="23">
        <v>421</v>
      </c>
    </row>
    <row r="39" spans="1:18" x14ac:dyDescent="0.25">
      <c r="A39" s="19">
        <v>1</v>
      </c>
      <c r="B39" s="19">
        <v>51</v>
      </c>
      <c r="C39" s="19" t="s">
        <v>57</v>
      </c>
      <c r="D39" s="19">
        <v>5100990</v>
      </c>
      <c r="E39" s="19" t="s">
        <v>87</v>
      </c>
      <c r="F39" s="22">
        <v>196</v>
      </c>
      <c r="G39" s="20">
        <v>0</v>
      </c>
      <c r="H39" s="20"/>
      <c r="I39" s="20">
        <v>8</v>
      </c>
      <c r="J39" s="20">
        <v>0</v>
      </c>
      <c r="K39" s="22">
        <v>204</v>
      </c>
      <c r="L39" s="22">
        <v>860</v>
      </c>
      <c r="M39" s="43">
        <v>0.23720930232558141</v>
      </c>
      <c r="N39" s="22">
        <v>204</v>
      </c>
      <c r="O39" s="22">
        <v>204</v>
      </c>
      <c r="P39" s="22">
        <v>204</v>
      </c>
      <c r="Q39" s="23">
        <v>266.89949999999993</v>
      </c>
      <c r="R39" s="23">
        <v>259.78699999999992</v>
      </c>
    </row>
    <row r="40" spans="1:18" x14ac:dyDescent="0.25">
      <c r="A40" s="19">
        <v>1</v>
      </c>
      <c r="B40" s="19">
        <v>51</v>
      </c>
      <c r="C40" s="19" t="s">
        <v>57</v>
      </c>
      <c r="D40" s="19">
        <v>5101020</v>
      </c>
      <c r="E40" s="19" t="s">
        <v>88</v>
      </c>
      <c r="F40" s="22">
        <v>100</v>
      </c>
      <c r="G40" s="20">
        <v>0</v>
      </c>
      <c r="H40" s="20"/>
      <c r="I40" s="20">
        <v>10</v>
      </c>
      <c r="J40" s="20">
        <v>0</v>
      </c>
      <c r="K40" s="22">
        <v>110</v>
      </c>
      <c r="L40" s="22">
        <v>669</v>
      </c>
      <c r="M40" s="43">
        <v>0.16442451420029897</v>
      </c>
      <c r="N40" s="22">
        <v>110</v>
      </c>
      <c r="O40" s="22">
        <v>110</v>
      </c>
      <c r="P40" s="22">
        <v>110</v>
      </c>
      <c r="Q40" s="23">
        <v>114.32735000000002</v>
      </c>
      <c r="R40" s="23">
        <v>112.88490000000002</v>
      </c>
    </row>
    <row r="41" spans="1:18" x14ac:dyDescent="0.25">
      <c r="A41" s="19">
        <v>1</v>
      </c>
      <c r="B41" s="19">
        <v>51</v>
      </c>
      <c r="C41" s="19" t="s">
        <v>57</v>
      </c>
      <c r="D41" s="19">
        <v>5101050</v>
      </c>
      <c r="E41" s="19" t="s">
        <v>89</v>
      </c>
      <c r="F41" s="22">
        <v>1040</v>
      </c>
      <c r="G41" s="20">
        <v>61</v>
      </c>
      <c r="H41" s="20"/>
      <c r="I41" s="20">
        <v>13</v>
      </c>
      <c r="J41" s="20">
        <v>0</v>
      </c>
      <c r="K41" s="22">
        <v>1114</v>
      </c>
      <c r="L41" s="22">
        <v>9752</v>
      </c>
      <c r="M41" s="43">
        <v>0.11423297785069729</v>
      </c>
      <c r="N41" s="22">
        <v>1114</v>
      </c>
      <c r="O41" s="22">
        <v>0</v>
      </c>
      <c r="P41" s="22">
        <v>1114</v>
      </c>
      <c r="Q41" s="23">
        <v>1325.5</v>
      </c>
      <c r="R41" s="23">
        <v>1325.5</v>
      </c>
    </row>
    <row r="42" spans="1:18" x14ac:dyDescent="0.25">
      <c r="A42" s="19">
        <v>1</v>
      </c>
      <c r="B42" s="19">
        <v>51</v>
      </c>
      <c r="C42" s="19" t="s">
        <v>57</v>
      </c>
      <c r="D42" s="19">
        <v>5101080</v>
      </c>
      <c r="E42" s="19" t="s">
        <v>90</v>
      </c>
      <c r="F42" s="22">
        <v>295</v>
      </c>
      <c r="G42" s="20">
        <v>0</v>
      </c>
      <c r="H42" s="20"/>
      <c r="I42" s="20">
        <v>6</v>
      </c>
      <c r="J42" s="20">
        <v>0</v>
      </c>
      <c r="K42" s="22">
        <v>301</v>
      </c>
      <c r="L42" s="22">
        <v>1413</v>
      </c>
      <c r="M42" s="43">
        <v>0.21302193913658882</v>
      </c>
      <c r="N42" s="22">
        <v>301</v>
      </c>
      <c r="O42" s="22">
        <v>301</v>
      </c>
      <c r="P42" s="22">
        <v>301</v>
      </c>
      <c r="Q42" s="23">
        <v>361.64094999999998</v>
      </c>
      <c r="R42" s="23">
        <v>341.4273</v>
      </c>
    </row>
    <row r="43" spans="1:18" x14ac:dyDescent="0.25">
      <c r="A43" s="19">
        <v>1</v>
      </c>
      <c r="B43" s="19">
        <v>51</v>
      </c>
      <c r="C43" s="19" t="s">
        <v>57</v>
      </c>
      <c r="D43" s="19">
        <v>5100022</v>
      </c>
      <c r="E43" s="19" t="s">
        <v>91</v>
      </c>
      <c r="F43" s="22">
        <v>2</v>
      </c>
      <c r="G43" s="20">
        <v>0</v>
      </c>
      <c r="H43" s="20"/>
      <c r="I43" s="20">
        <v>0</v>
      </c>
      <c r="J43" s="20">
        <v>0</v>
      </c>
      <c r="K43" s="22">
        <v>2</v>
      </c>
      <c r="L43" s="22">
        <v>118</v>
      </c>
      <c r="M43" s="43">
        <v>1.6949152542372881E-2</v>
      </c>
      <c r="N43" s="22">
        <v>0</v>
      </c>
      <c r="O43" s="22">
        <v>0</v>
      </c>
      <c r="P43" s="22">
        <v>0</v>
      </c>
      <c r="Q43" s="23">
        <v>0</v>
      </c>
      <c r="R43" s="23">
        <v>0</v>
      </c>
    </row>
    <row r="44" spans="1:18" x14ac:dyDescent="0.25">
      <c r="A44" s="19">
        <v>1</v>
      </c>
      <c r="B44" s="19">
        <v>51</v>
      </c>
      <c r="C44" s="19" t="s">
        <v>57</v>
      </c>
      <c r="D44" s="19">
        <v>5101110</v>
      </c>
      <c r="E44" s="19" t="s">
        <v>92</v>
      </c>
      <c r="F44" s="22">
        <v>2039</v>
      </c>
      <c r="G44" s="20">
        <v>0</v>
      </c>
      <c r="H44" s="20"/>
      <c r="I44" s="20">
        <v>12</v>
      </c>
      <c r="J44" s="20">
        <v>0</v>
      </c>
      <c r="K44" s="22">
        <v>2051</v>
      </c>
      <c r="L44" s="22">
        <v>6405</v>
      </c>
      <c r="M44" s="43">
        <v>0.32021857923497266</v>
      </c>
      <c r="N44" s="22">
        <v>2051</v>
      </c>
      <c r="O44" s="22">
        <v>2051</v>
      </c>
      <c r="P44" s="22">
        <v>2051</v>
      </c>
      <c r="Q44" s="23">
        <v>3406.4056249999999</v>
      </c>
      <c r="R44" s="23">
        <v>3708.7102499999996</v>
      </c>
    </row>
    <row r="45" spans="1:18" x14ac:dyDescent="0.25">
      <c r="A45" s="19">
        <v>1</v>
      </c>
      <c r="B45" s="19">
        <v>51</v>
      </c>
      <c r="C45" s="19" t="s">
        <v>57</v>
      </c>
      <c r="D45" s="19">
        <v>5101140</v>
      </c>
      <c r="E45" s="19" t="s">
        <v>93</v>
      </c>
      <c r="F45" s="22">
        <v>439</v>
      </c>
      <c r="G45" s="20">
        <v>0</v>
      </c>
      <c r="H45" s="20"/>
      <c r="I45" s="20">
        <v>3</v>
      </c>
      <c r="J45" s="20">
        <v>0</v>
      </c>
      <c r="K45" s="22">
        <v>442</v>
      </c>
      <c r="L45" s="22">
        <v>2065</v>
      </c>
      <c r="M45" s="43">
        <v>0.21404358353510897</v>
      </c>
      <c r="N45" s="22">
        <v>442</v>
      </c>
      <c r="O45" s="22">
        <v>442</v>
      </c>
      <c r="P45" s="22">
        <v>442</v>
      </c>
      <c r="Q45" s="23">
        <v>532.20474999999999</v>
      </c>
      <c r="R45" s="23">
        <v>502.13650000000001</v>
      </c>
    </row>
    <row r="46" spans="1:18" x14ac:dyDescent="0.25">
      <c r="A46" s="19">
        <v>1</v>
      </c>
      <c r="B46" s="19">
        <v>51</v>
      </c>
      <c r="C46" s="19" t="s">
        <v>57</v>
      </c>
      <c r="D46" s="19">
        <v>5101170</v>
      </c>
      <c r="E46" s="19" t="s">
        <v>94</v>
      </c>
      <c r="F46" s="22">
        <v>646</v>
      </c>
      <c r="G46" s="20">
        <v>0</v>
      </c>
      <c r="H46" s="20"/>
      <c r="I46" s="20">
        <v>4</v>
      </c>
      <c r="J46" s="20">
        <v>0</v>
      </c>
      <c r="K46" s="22">
        <v>650</v>
      </c>
      <c r="L46" s="22">
        <v>4340</v>
      </c>
      <c r="M46" s="43">
        <v>0.14976958525345621</v>
      </c>
      <c r="N46" s="22">
        <v>650</v>
      </c>
      <c r="O46" s="22">
        <v>0</v>
      </c>
      <c r="P46" s="22">
        <v>650</v>
      </c>
      <c r="Q46" s="23">
        <v>650</v>
      </c>
      <c r="R46" s="23">
        <v>650</v>
      </c>
    </row>
    <row r="47" spans="1:18" x14ac:dyDescent="0.25">
      <c r="A47" s="19">
        <v>1</v>
      </c>
      <c r="B47" s="19">
        <v>51</v>
      </c>
      <c r="C47" s="19" t="s">
        <v>57</v>
      </c>
      <c r="D47" s="19">
        <v>5101190</v>
      </c>
      <c r="E47" s="19" t="s">
        <v>95</v>
      </c>
      <c r="F47" s="22">
        <v>292</v>
      </c>
      <c r="G47" s="20">
        <v>0</v>
      </c>
      <c r="H47" s="20"/>
      <c r="I47" s="20">
        <v>2</v>
      </c>
      <c r="J47" s="20">
        <v>0</v>
      </c>
      <c r="K47" s="22">
        <v>294</v>
      </c>
      <c r="L47" s="22">
        <v>936</v>
      </c>
      <c r="M47" s="43">
        <v>0.3141025641025641</v>
      </c>
      <c r="N47" s="22">
        <v>294</v>
      </c>
      <c r="O47" s="22">
        <v>294</v>
      </c>
      <c r="P47" s="22">
        <v>294</v>
      </c>
      <c r="Q47" s="23">
        <v>479.19299999999998</v>
      </c>
      <c r="R47" s="23">
        <v>516.21480000000008</v>
      </c>
    </row>
    <row r="48" spans="1:18" x14ac:dyDescent="0.25">
      <c r="A48" s="19">
        <v>1</v>
      </c>
      <c r="B48" s="19">
        <v>51</v>
      </c>
      <c r="C48" s="19" t="s">
        <v>57</v>
      </c>
      <c r="D48" s="19">
        <v>5101200</v>
      </c>
      <c r="E48" s="19" t="s">
        <v>96</v>
      </c>
      <c r="F48" s="22">
        <v>282</v>
      </c>
      <c r="G48" s="20">
        <v>0</v>
      </c>
      <c r="H48" s="20"/>
      <c r="I48" s="20">
        <v>7</v>
      </c>
      <c r="J48" s="20">
        <v>0</v>
      </c>
      <c r="K48" s="22">
        <v>289</v>
      </c>
      <c r="L48" s="22">
        <v>1473</v>
      </c>
      <c r="M48" s="43">
        <v>0.19619823489477256</v>
      </c>
      <c r="N48" s="22">
        <v>289</v>
      </c>
      <c r="O48" s="22">
        <v>289</v>
      </c>
      <c r="P48" s="22">
        <v>289</v>
      </c>
      <c r="Q48" s="23">
        <v>333.62994999999995</v>
      </c>
      <c r="R48" s="23">
        <v>318.75329999999997</v>
      </c>
    </row>
    <row r="49" spans="1:18" x14ac:dyDescent="0.25">
      <c r="A49" s="19">
        <v>1</v>
      </c>
      <c r="B49" s="19">
        <v>51</v>
      </c>
      <c r="C49" s="19" t="s">
        <v>57</v>
      </c>
      <c r="D49" s="19">
        <v>5101230</v>
      </c>
      <c r="E49" s="19" t="s">
        <v>97</v>
      </c>
      <c r="F49" s="22">
        <v>229</v>
      </c>
      <c r="G49" s="20">
        <v>0</v>
      </c>
      <c r="H49" s="20"/>
      <c r="I49" s="20">
        <v>0</v>
      </c>
      <c r="J49" s="20">
        <v>0</v>
      </c>
      <c r="K49" s="22">
        <v>229</v>
      </c>
      <c r="L49" s="22">
        <v>3534</v>
      </c>
      <c r="M49" s="43">
        <v>6.4799094510469724E-2</v>
      </c>
      <c r="N49" s="22">
        <v>229</v>
      </c>
      <c r="O49" s="22">
        <v>0</v>
      </c>
      <c r="P49" s="22">
        <v>229</v>
      </c>
      <c r="Q49" s="23">
        <v>229</v>
      </c>
      <c r="R49" s="23">
        <v>229</v>
      </c>
    </row>
    <row r="50" spans="1:18" x14ac:dyDescent="0.25">
      <c r="A50" s="19">
        <v>1</v>
      </c>
      <c r="B50" s="19">
        <v>51</v>
      </c>
      <c r="C50" s="19" t="s">
        <v>57</v>
      </c>
      <c r="D50" s="19">
        <v>5101260</v>
      </c>
      <c r="E50" s="19" t="s">
        <v>98</v>
      </c>
      <c r="F50" s="22">
        <v>12156</v>
      </c>
      <c r="G50" s="20">
        <v>0</v>
      </c>
      <c r="H50" s="20"/>
      <c r="I50" s="20">
        <v>69</v>
      </c>
      <c r="J50" s="20">
        <v>0</v>
      </c>
      <c r="K50" s="22">
        <v>12225</v>
      </c>
      <c r="L50" s="22">
        <v>195958</v>
      </c>
      <c r="M50" s="43">
        <v>6.2385817369028054E-2</v>
      </c>
      <c r="N50" s="22">
        <v>12225</v>
      </c>
      <c r="O50" s="22">
        <v>12225</v>
      </c>
      <c r="P50" s="22">
        <v>12225</v>
      </c>
      <c r="Q50" s="23">
        <v>25160.5</v>
      </c>
      <c r="R50" s="23">
        <v>30385</v>
      </c>
    </row>
    <row r="51" spans="1:18" x14ac:dyDescent="0.25">
      <c r="A51" s="19">
        <v>1</v>
      </c>
      <c r="B51" s="19">
        <v>51</v>
      </c>
      <c r="C51" s="19" t="s">
        <v>57</v>
      </c>
      <c r="D51" s="19">
        <v>5101290</v>
      </c>
      <c r="E51" s="19" t="s">
        <v>99</v>
      </c>
      <c r="F51" s="22">
        <v>61</v>
      </c>
      <c r="G51" s="20">
        <v>0</v>
      </c>
      <c r="H51" s="20"/>
      <c r="I51" s="20">
        <v>0</v>
      </c>
      <c r="J51" s="20">
        <v>0</v>
      </c>
      <c r="K51" s="22">
        <v>61</v>
      </c>
      <c r="L51" s="22">
        <v>2758</v>
      </c>
      <c r="M51" s="43">
        <v>2.2117476432197244E-2</v>
      </c>
      <c r="N51" s="22">
        <v>61</v>
      </c>
      <c r="O51" s="22">
        <v>0</v>
      </c>
      <c r="P51" s="22">
        <v>0</v>
      </c>
      <c r="Q51" s="23">
        <v>0</v>
      </c>
      <c r="R51" s="23">
        <v>0</v>
      </c>
    </row>
    <row r="52" spans="1:18" x14ac:dyDescent="0.25">
      <c r="A52" s="19">
        <v>1</v>
      </c>
      <c r="B52" s="19">
        <v>51</v>
      </c>
      <c r="C52" s="19" t="s">
        <v>57</v>
      </c>
      <c r="D52" s="19">
        <v>5101320</v>
      </c>
      <c r="E52" s="19" t="s">
        <v>100</v>
      </c>
      <c r="F52" s="22">
        <v>678</v>
      </c>
      <c r="G52" s="20">
        <v>0</v>
      </c>
      <c r="H52" s="20"/>
      <c r="I52" s="20">
        <v>15</v>
      </c>
      <c r="J52" s="20">
        <v>0</v>
      </c>
      <c r="K52" s="22">
        <v>693</v>
      </c>
      <c r="L52" s="22">
        <v>12305</v>
      </c>
      <c r="M52" s="43">
        <v>5.6318569687119055E-2</v>
      </c>
      <c r="N52" s="22">
        <v>693</v>
      </c>
      <c r="O52" s="22">
        <v>0</v>
      </c>
      <c r="P52" s="22">
        <v>693</v>
      </c>
      <c r="Q52" s="23">
        <v>694</v>
      </c>
      <c r="R52" s="23">
        <v>694</v>
      </c>
    </row>
    <row r="53" spans="1:18" x14ac:dyDescent="0.25">
      <c r="A53" s="19">
        <v>1</v>
      </c>
      <c r="B53" s="19">
        <v>51</v>
      </c>
      <c r="C53" s="19" t="s">
        <v>57</v>
      </c>
      <c r="D53" s="19">
        <v>5101350</v>
      </c>
      <c r="E53" s="19" t="s">
        <v>101</v>
      </c>
      <c r="F53" s="22">
        <v>289</v>
      </c>
      <c r="G53" s="20">
        <v>0</v>
      </c>
      <c r="H53" s="20"/>
      <c r="I53" s="20">
        <v>9</v>
      </c>
      <c r="J53" s="20">
        <v>0</v>
      </c>
      <c r="K53" s="22">
        <v>298</v>
      </c>
      <c r="L53" s="22">
        <v>2264</v>
      </c>
      <c r="M53" s="43">
        <v>0.13162544169611307</v>
      </c>
      <c r="N53" s="22">
        <v>298</v>
      </c>
      <c r="O53" s="22">
        <v>0</v>
      </c>
      <c r="P53" s="22">
        <v>298</v>
      </c>
      <c r="Q53" s="23">
        <v>298</v>
      </c>
      <c r="R53" s="23">
        <v>298</v>
      </c>
    </row>
    <row r="54" spans="1:18" x14ac:dyDescent="0.25">
      <c r="A54" s="19">
        <v>1</v>
      </c>
      <c r="B54" s="19">
        <v>51</v>
      </c>
      <c r="C54" s="19" t="s">
        <v>57</v>
      </c>
      <c r="D54" s="19">
        <v>5101380</v>
      </c>
      <c r="E54" s="19" t="s">
        <v>102</v>
      </c>
      <c r="F54" s="22">
        <v>288</v>
      </c>
      <c r="G54" s="20">
        <v>5</v>
      </c>
      <c r="H54" s="20"/>
      <c r="I54" s="20">
        <v>7</v>
      </c>
      <c r="J54" s="20">
        <v>0</v>
      </c>
      <c r="K54" s="22">
        <v>300</v>
      </c>
      <c r="L54" s="22">
        <v>3994</v>
      </c>
      <c r="M54" s="43">
        <v>7.5112669003505259E-2</v>
      </c>
      <c r="N54" s="22">
        <v>300</v>
      </c>
      <c r="O54" s="22">
        <v>0</v>
      </c>
      <c r="P54" s="22">
        <v>300</v>
      </c>
      <c r="Q54" s="23">
        <v>300</v>
      </c>
      <c r="R54" s="23">
        <v>300</v>
      </c>
    </row>
    <row r="55" spans="1:18" x14ac:dyDescent="0.25">
      <c r="A55" s="19">
        <v>1</v>
      </c>
      <c r="B55" s="19">
        <v>51</v>
      </c>
      <c r="C55" s="19" t="s">
        <v>57</v>
      </c>
      <c r="D55" s="19">
        <v>5101410</v>
      </c>
      <c r="E55" s="19" t="s">
        <v>103</v>
      </c>
      <c r="F55" s="22">
        <v>419</v>
      </c>
      <c r="G55" s="20">
        <v>0</v>
      </c>
      <c r="H55" s="20"/>
      <c r="I55" s="20">
        <v>1</v>
      </c>
      <c r="J55" s="20">
        <v>0</v>
      </c>
      <c r="K55" s="22">
        <v>420</v>
      </c>
      <c r="L55" s="22">
        <v>1424</v>
      </c>
      <c r="M55" s="43">
        <v>0.2949438202247191</v>
      </c>
      <c r="N55" s="22">
        <v>420</v>
      </c>
      <c r="O55" s="22">
        <v>420</v>
      </c>
      <c r="P55" s="22">
        <v>420</v>
      </c>
      <c r="Q55" s="23">
        <v>647.47079999999994</v>
      </c>
      <c r="R55" s="23">
        <v>676.80079999999998</v>
      </c>
    </row>
    <row r="56" spans="1:18" x14ac:dyDescent="0.25">
      <c r="A56" s="19">
        <v>1</v>
      </c>
      <c r="B56" s="19">
        <v>51</v>
      </c>
      <c r="C56" s="19" t="s">
        <v>57</v>
      </c>
      <c r="D56" s="19">
        <v>5101440</v>
      </c>
      <c r="E56" s="19" t="s">
        <v>104</v>
      </c>
      <c r="F56" s="22">
        <v>1117</v>
      </c>
      <c r="G56" s="20">
        <v>0</v>
      </c>
      <c r="H56" s="20"/>
      <c r="I56" s="20">
        <v>39</v>
      </c>
      <c r="J56" s="20">
        <v>0</v>
      </c>
      <c r="K56" s="22">
        <v>1156</v>
      </c>
      <c r="L56" s="22">
        <v>7862</v>
      </c>
      <c r="M56" s="43">
        <v>0.14703637751208343</v>
      </c>
      <c r="N56" s="22">
        <v>1156</v>
      </c>
      <c r="O56" s="22">
        <v>0</v>
      </c>
      <c r="P56" s="22">
        <v>1156</v>
      </c>
      <c r="Q56" s="23">
        <v>1388.5</v>
      </c>
      <c r="R56" s="23">
        <v>1388.5</v>
      </c>
    </row>
    <row r="57" spans="1:18" x14ac:dyDescent="0.25">
      <c r="A57" s="19">
        <v>1</v>
      </c>
      <c r="B57" s="19">
        <v>51</v>
      </c>
      <c r="C57" s="19" t="s">
        <v>57</v>
      </c>
      <c r="D57" s="19">
        <v>5101470</v>
      </c>
      <c r="E57" s="19" t="s">
        <v>105</v>
      </c>
      <c r="F57" s="22">
        <v>1281</v>
      </c>
      <c r="G57" s="20">
        <v>0</v>
      </c>
      <c r="H57" s="20"/>
      <c r="I57" s="20">
        <v>15</v>
      </c>
      <c r="J57" s="20">
        <v>0</v>
      </c>
      <c r="K57" s="22">
        <v>1296</v>
      </c>
      <c r="L57" s="22">
        <v>15427</v>
      </c>
      <c r="M57" s="43">
        <v>8.4008556427043496E-2</v>
      </c>
      <c r="N57" s="22">
        <v>1296</v>
      </c>
      <c r="O57" s="22">
        <v>0</v>
      </c>
      <c r="P57" s="22">
        <v>1296</v>
      </c>
      <c r="Q57" s="23">
        <v>1598.5</v>
      </c>
      <c r="R57" s="23">
        <v>1598.5</v>
      </c>
    </row>
    <row r="58" spans="1:18" x14ac:dyDescent="0.25">
      <c r="A58" s="19">
        <v>1</v>
      </c>
      <c r="B58" s="19">
        <v>51</v>
      </c>
      <c r="C58" s="19" t="s">
        <v>57</v>
      </c>
      <c r="D58" s="19">
        <v>5101510</v>
      </c>
      <c r="E58" s="19" t="s">
        <v>106</v>
      </c>
      <c r="F58" s="22">
        <v>791</v>
      </c>
      <c r="G58" s="20">
        <v>0</v>
      </c>
      <c r="H58" s="20"/>
      <c r="I58" s="20">
        <v>5</v>
      </c>
      <c r="J58" s="20">
        <v>0</v>
      </c>
      <c r="K58" s="22">
        <v>796</v>
      </c>
      <c r="L58" s="22">
        <v>4227</v>
      </c>
      <c r="M58" s="43">
        <v>0.18831322450910812</v>
      </c>
      <c r="N58" s="22">
        <v>796</v>
      </c>
      <c r="O58" s="22">
        <v>796</v>
      </c>
      <c r="P58" s="22">
        <v>796</v>
      </c>
      <c r="Q58" s="23">
        <v>899.07505000000003</v>
      </c>
      <c r="R58" s="23">
        <v>864.71670000000006</v>
      </c>
    </row>
    <row r="59" spans="1:18" x14ac:dyDescent="0.25">
      <c r="A59" s="19">
        <v>1</v>
      </c>
      <c r="B59" s="19">
        <v>51</v>
      </c>
      <c r="C59" s="19" t="s">
        <v>57</v>
      </c>
      <c r="D59" s="19">
        <v>5101560</v>
      </c>
      <c r="E59" s="19" t="s">
        <v>107</v>
      </c>
      <c r="F59" s="22">
        <v>287</v>
      </c>
      <c r="G59" s="20">
        <v>0</v>
      </c>
      <c r="H59" s="20"/>
      <c r="I59" s="20">
        <v>32</v>
      </c>
      <c r="J59" s="20">
        <v>0</v>
      </c>
      <c r="K59" s="22">
        <v>319</v>
      </c>
      <c r="L59" s="22">
        <v>1085</v>
      </c>
      <c r="M59" s="43">
        <v>0.29400921658986173</v>
      </c>
      <c r="N59" s="22">
        <v>319</v>
      </c>
      <c r="O59" s="22">
        <v>319</v>
      </c>
      <c r="P59" s="22">
        <v>319</v>
      </c>
      <c r="Q59" s="23">
        <v>490.79762499999993</v>
      </c>
      <c r="R59" s="23">
        <v>512.63824999999997</v>
      </c>
    </row>
    <row r="60" spans="1:18" x14ac:dyDescent="0.25">
      <c r="A60" s="19">
        <v>1</v>
      </c>
      <c r="B60" s="19">
        <v>51</v>
      </c>
      <c r="C60" s="19" t="s">
        <v>57</v>
      </c>
      <c r="D60" s="19">
        <v>5101590</v>
      </c>
      <c r="E60" s="19" t="s">
        <v>108</v>
      </c>
      <c r="F60" s="22">
        <v>355</v>
      </c>
      <c r="G60" s="20">
        <v>0</v>
      </c>
      <c r="H60" s="20"/>
      <c r="I60" s="20">
        <v>12</v>
      </c>
      <c r="J60" s="20">
        <v>0</v>
      </c>
      <c r="K60" s="22">
        <v>367</v>
      </c>
      <c r="L60" s="22">
        <v>2479</v>
      </c>
      <c r="M60" s="43">
        <v>0.14804356595401372</v>
      </c>
      <c r="N60" s="22">
        <v>367</v>
      </c>
      <c r="O60" s="22">
        <v>0</v>
      </c>
      <c r="P60" s="22">
        <v>367</v>
      </c>
      <c r="Q60" s="23">
        <v>367</v>
      </c>
      <c r="R60" s="23">
        <v>367</v>
      </c>
    </row>
    <row r="61" spans="1:18" x14ac:dyDescent="0.25">
      <c r="A61" s="19">
        <v>1</v>
      </c>
      <c r="B61" s="19">
        <v>51</v>
      </c>
      <c r="C61" s="19" t="s">
        <v>57</v>
      </c>
      <c r="D61" s="19">
        <v>5101620</v>
      </c>
      <c r="E61" s="19" t="s">
        <v>109</v>
      </c>
      <c r="F61" s="22">
        <v>586</v>
      </c>
      <c r="G61" s="20">
        <v>0</v>
      </c>
      <c r="H61" s="20"/>
      <c r="I61" s="20">
        <v>12</v>
      </c>
      <c r="J61" s="20">
        <v>0</v>
      </c>
      <c r="K61" s="22">
        <v>598</v>
      </c>
      <c r="L61" s="22">
        <v>5568</v>
      </c>
      <c r="M61" s="43">
        <v>0.10739942528735633</v>
      </c>
      <c r="N61" s="22">
        <v>598</v>
      </c>
      <c r="O61" s="22">
        <v>0</v>
      </c>
      <c r="P61" s="22">
        <v>598</v>
      </c>
      <c r="Q61" s="23">
        <v>598</v>
      </c>
      <c r="R61" s="23">
        <v>598</v>
      </c>
    </row>
    <row r="62" spans="1:18" x14ac:dyDescent="0.25">
      <c r="A62" s="19">
        <v>1</v>
      </c>
      <c r="B62" s="19">
        <v>51</v>
      </c>
      <c r="C62" s="19" t="s">
        <v>57</v>
      </c>
      <c r="D62" s="19">
        <v>5101650</v>
      </c>
      <c r="E62" s="19" t="s">
        <v>110</v>
      </c>
      <c r="F62" s="22">
        <v>212</v>
      </c>
      <c r="G62" s="20">
        <v>51</v>
      </c>
      <c r="H62" s="20"/>
      <c r="I62" s="20">
        <v>4</v>
      </c>
      <c r="J62" s="20">
        <v>0</v>
      </c>
      <c r="K62" s="22">
        <v>267</v>
      </c>
      <c r="L62" s="22">
        <v>3212</v>
      </c>
      <c r="M62" s="43">
        <v>8.3125778331257782E-2</v>
      </c>
      <c r="N62" s="22">
        <v>267</v>
      </c>
      <c r="O62" s="22">
        <v>0</v>
      </c>
      <c r="P62" s="22">
        <v>267</v>
      </c>
      <c r="Q62" s="23">
        <v>267.00000000000006</v>
      </c>
      <c r="R62" s="23">
        <v>267.00000000000006</v>
      </c>
    </row>
    <row r="63" spans="1:18" x14ac:dyDescent="0.25">
      <c r="A63" s="19">
        <v>1</v>
      </c>
      <c r="B63" s="19">
        <v>51</v>
      </c>
      <c r="C63" s="19" t="s">
        <v>57</v>
      </c>
      <c r="D63" s="19">
        <v>5101690</v>
      </c>
      <c r="E63" s="19" t="s">
        <v>111</v>
      </c>
      <c r="F63" s="22">
        <v>370</v>
      </c>
      <c r="G63" s="20">
        <v>0</v>
      </c>
      <c r="H63" s="20"/>
      <c r="I63" s="20">
        <v>11</v>
      </c>
      <c r="J63" s="20">
        <v>0</v>
      </c>
      <c r="K63" s="22">
        <v>381</v>
      </c>
      <c r="L63" s="22">
        <v>1896</v>
      </c>
      <c r="M63" s="43">
        <v>0.20094936708860758</v>
      </c>
      <c r="N63" s="22">
        <v>381</v>
      </c>
      <c r="O63" s="22">
        <v>381</v>
      </c>
      <c r="P63" s="22">
        <v>381</v>
      </c>
      <c r="Q63" s="23">
        <v>445.20239999999995</v>
      </c>
      <c r="R63" s="23">
        <v>423.80159999999995</v>
      </c>
    </row>
    <row r="64" spans="1:18" x14ac:dyDescent="0.25">
      <c r="A64" s="19">
        <v>1</v>
      </c>
      <c r="B64" s="19">
        <v>51</v>
      </c>
      <c r="C64" s="19" t="s">
        <v>57</v>
      </c>
      <c r="D64" s="19">
        <v>5101710</v>
      </c>
      <c r="E64" s="19" t="s">
        <v>112</v>
      </c>
      <c r="F64" s="22">
        <v>414</v>
      </c>
      <c r="G64" s="20">
        <v>0</v>
      </c>
      <c r="H64" s="20"/>
      <c r="I64" s="20">
        <v>11</v>
      </c>
      <c r="J64" s="20">
        <v>0</v>
      </c>
      <c r="K64" s="22">
        <v>425</v>
      </c>
      <c r="L64" s="22">
        <v>3517</v>
      </c>
      <c r="M64" s="43">
        <v>0.12084162638612454</v>
      </c>
      <c r="N64" s="22">
        <v>425</v>
      </c>
      <c r="O64" s="22">
        <v>0</v>
      </c>
      <c r="P64" s="22">
        <v>425</v>
      </c>
      <c r="Q64" s="23">
        <v>425</v>
      </c>
      <c r="R64" s="23">
        <v>425</v>
      </c>
    </row>
    <row r="65" spans="1:18" x14ac:dyDescent="0.25">
      <c r="A65" s="19">
        <v>1</v>
      </c>
      <c r="B65" s="19">
        <v>51</v>
      </c>
      <c r="C65" s="19" t="s">
        <v>57</v>
      </c>
      <c r="D65" s="19">
        <v>5101740</v>
      </c>
      <c r="E65" s="19" t="s">
        <v>113</v>
      </c>
      <c r="F65" s="22">
        <v>268</v>
      </c>
      <c r="G65" s="20">
        <v>0</v>
      </c>
      <c r="H65" s="20"/>
      <c r="I65" s="20">
        <v>2</v>
      </c>
      <c r="J65" s="20">
        <v>0</v>
      </c>
      <c r="K65" s="22">
        <v>270</v>
      </c>
      <c r="L65" s="22">
        <v>1393</v>
      </c>
      <c r="M65" s="43">
        <v>0.19382627422828427</v>
      </c>
      <c r="N65" s="22">
        <v>270</v>
      </c>
      <c r="O65" s="22">
        <v>270</v>
      </c>
      <c r="P65" s="22">
        <v>270</v>
      </c>
      <c r="Q65" s="23">
        <v>309.72794999999996</v>
      </c>
      <c r="R65" s="23">
        <v>296.4853</v>
      </c>
    </row>
    <row r="66" spans="1:18" x14ac:dyDescent="0.25">
      <c r="A66" s="19">
        <v>1</v>
      </c>
      <c r="B66" s="19">
        <v>51</v>
      </c>
      <c r="C66" s="19" t="s">
        <v>57</v>
      </c>
      <c r="D66" s="19">
        <v>5101770</v>
      </c>
      <c r="E66" s="19" t="s">
        <v>114</v>
      </c>
      <c r="F66" s="22">
        <v>1013</v>
      </c>
      <c r="G66" s="20">
        <v>0</v>
      </c>
      <c r="H66" s="20"/>
      <c r="I66" s="20">
        <v>19</v>
      </c>
      <c r="J66" s="20">
        <v>0</v>
      </c>
      <c r="K66" s="22">
        <v>1032</v>
      </c>
      <c r="L66" s="22">
        <v>4952</v>
      </c>
      <c r="M66" s="43">
        <v>0.20840064620355411</v>
      </c>
      <c r="N66" s="22">
        <v>1032</v>
      </c>
      <c r="O66" s="22">
        <v>1032</v>
      </c>
      <c r="P66" s="22">
        <v>1032</v>
      </c>
      <c r="Q66" s="23">
        <v>1227.3587999999995</v>
      </c>
      <c r="R66" s="23">
        <v>1202.5</v>
      </c>
    </row>
    <row r="67" spans="1:18" x14ac:dyDescent="0.25">
      <c r="A67" s="19">
        <v>1</v>
      </c>
      <c r="B67" s="19">
        <v>51</v>
      </c>
      <c r="C67" s="19" t="s">
        <v>57</v>
      </c>
      <c r="D67" s="19">
        <v>5101800</v>
      </c>
      <c r="E67" s="19" t="s">
        <v>115</v>
      </c>
      <c r="F67" s="22">
        <v>3885</v>
      </c>
      <c r="G67" s="20">
        <v>0</v>
      </c>
      <c r="H67" s="20"/>
      <c r="I67" s="20">
        <v>29</v>
      </c>
      <c r="J67" s="20">
        <v>0</v>
      </c>
      <c r="K67" s="22">
        <v>3914</v>
      </c>
      <c r="L67" s="22">
        <v>20184</v>
      </c>
      <c r="M67" s="43">
        <v>0.19391597304795877</v>
      </c>
      <c r="N67" s="22">
        <v>3914</v>
      </c>
      <c r="O67" s="22">
        <v>3914</v>
      </c>
      <c r="P67" s="22">
        <v>3914</v>
      </c>
      <c r="Q67" s="23">
        <v>6351.5</v>
      </c>
      <c r="R67" s="23">
        <v>6764.5</v>
      </c>
    </row>
    <row r="68" spans="1:18" x14ac:dyDescent="0.25">
      <c r="A68" s="19">
        <v>1</v>
      </c>
      <c r="B68" s="19">
        <v>51</v>
      </c>
      <c r="C68" s="19" t="s">
        <v>57</v>
      </c>
      <c r="D68" s="19">
        <v>5101830</v>
      </c>
      <c r="E68" s="19" t="s">
        <v>116</v>
      </c>
      <c r="F68" s="22">
        <v>859</v>
      </c>
      <c r="G68" s="20">
        <v>0</v>
      </c>
      <c r="H68" s="20"/>
      <c r="I68" s="20">
        <v>9</v>
      </c>
      <c r="J68" s="20">
        <v>0</v>
      </c>
      <c r="K68" s="22">
        <v>868</v>
      </c>
      <c r="L68" s="22">
        <v>18074</v>
      </c>
      <c r="M68" s="43">
        <v>4.8024786986831915E-2</v>
      </c>
      <c r="N68" s="22">
        <v>868</v>
      </c>
      <c r="O68" s="22">
        <v>0</v>
      </c>
      <c r="P68" s="22">
        <v>0</v>
      </c>
      <c r="Q68" s="23">
        <v>0</v>
      </c>
      <c r="R68" s="23">
        <v>0</v>
      </c>
    </row>
    <row r="69" spans="1:18" x14ac:dyDescent="0.25">
      <c r="A69" s="19">
        <v>1</v>
      </c>
      <c r="B69" s="19">
        <v>51</v>
      </c>
      <c r="C69" s="19" t="s">
        <v>57</v>
      </c>
      <c r="D69" s="19">
        <v>5101860</v>
      </c>
      <c r="E69" s="19" t="s">
        <v>117</v>
      </c>
      <c r="F69" s="22">
        <v>936</v>
      </c>
      <c r="G69" s="20">
        <v>0</v>
      </c>
      <c r="H69" s="20"/>
      <c r="I69" s="20">
        <v>2</v>
      </c>
      <c r="J69" s="20">
        <v>0</v>
      </c>
      <c r="K69" s="22">
        <v>938</v>
      </c>
      <c r="L69" s="22">
        <v>5962</v>
      </c>
      <c r="M69" s="43">
        <v>0.15732975511573297</v>
      </c>
      <c r="N69" s="22">
        <v>938</v>
      </c>
      <c r="O69" s="22">
        <v>938</v>
      </c>
      <c r="P69" s="22">
        <v>938</v>
      </c>
      <c r="Q69" s="23">
        <v>1061.5</v>
      </c>
      <c r="R69" s="23">
        <v>1061.5</v>
      </c>
    </row>
    <row r="70" spans="1:18" x14ac:dyDescent="0.25">
      <c r="A70" s="19">
        <v>1</v>
      </c>
      <c r="B70" s="19">
        <v>51</v>
      </c>
      <c r="C70" s="19" t="s">
        <v>57</v>
      </c>
      <c r="D70" s="19">
        <v>5101890</v>
      </c>
      <c r="E70" s="19" t="s">
        <v>118</v>
      </c>
      <c r="F70" s="22">
        <v>6554</v>
      </c>
      <c r="G70" s="20">
        <v>9</v>
      </c>
      <c r="H70" s="20"/>
      <c r="I70" s="20">
        <v>59</v>
      </c>
      <c r="J70" s="20">
        <v>0</v>
      </c>
      <c r="K70" s="22">
        <v>6622</v>
      </c>
      <c r="L70" s="22">
        <v>54377</v>
      </c>
      <c r="M70" s="43">
        <v>0.12177942880261876</v>
      </c>
      <c r="N70" s="22">
        <v>6622</v>
      </c>
      <c r="O70" s="22">
        <v>6622</v>
      </c>
      <c r="P70" s="22">
        <v>6622</v>
      </c>
      <c r="Q70" s="23">
        <v>11767.5</v>
      </c>
      <c r="R70" s="23">
        <v>12857.5</v>
      </c>
    </row>
    <row r="71" spans="1:18" x14ac:dyDescent="0.25">
      <c r="A71" s="19">
        <v>1</v>
      </c>
      <c r="B71" s="19">
        <v>51</v>
      </c>
      <c r="C71" s="19" t="s">
        <v>57</v>
      </c>
      <c r="D71" s="19">
        <v>5101920</v>
      </c>
      <c r="E71" s="19" t="s">
        <v>119</v>
      </c>
      <c r="F71" s="22">
        <v>1379</v>
      </c>
      <c r="G71" s="20">
        <v>0</v>
      </c>
      <c r="H71" s="20"/>
      <c r="I71" s="20">
        <v>30</v>
      </c>
      <c r="J71" s="20">
        <v>0</v>
      </c>
      <c r="K71" s="22">
        <v>1409</v>
      </c>
      <c r="L71" s="22">
        <v>7333</v>
      </c>
      <c r="M71" s="43">
        <v>0.19214509750443201</v>
      </c>
      <c r="N71" s="22">
        <v>1409</v>
      </c>
      <c r="O71" s="22">
        <v>1409</v>
      </c>
      <c r="P71" s="22">
        <v>1409</v>
      </c>
      <c r="Q71" s="23">
        <v>1768</v>
      </c>
      <c r="R71" s="23">
        <v>1768</v>
      </c>
    </row>
    <row r="72" spans="1:18" x14ac:dyDescent="0.25">
      <c r="A72" s="19">
        <v>1</v>
      </c>
      <c r="B72" s="19">
        <v>51</v>
      </c>
      <c r="C72" s="19" t="s">
        <v>57</v>
      </c>
      <c r="D72" s="19">
        <v>5101950</v>
      </c>
      <c r="E72" s="19" t="s">
        <v>120</v>
      </c>
      <c r="F72" s="22">
        <v>39</v>
      </c>
      <c r="G72" s="20">
        <v>0</v>
      </c>
      <c r="H72" s="20"/>
      <c r="I72" s="20">
        <v>1</v>
      </c>
      <c r="J72" s="20">
        <v>0</v>
      </c>
      <c r="K72" s="22">
        <v>40</v>
      </c>
      <c r="L72" s="22">
        <v>194</v>
      </c>
      <c r="M72" s="43">
        <v>0.20618556701030927</v>
      </c>
      <c r="N72" s="22">
        <v>40</v>
      </c>
      <c r="O72" s="22">
        <v>40</v>
      </c>
      <c r="P72" s="22">
        <v>40</v>
      </c>
      <c r="Q72" s="23">
        <v>47.331099999999992</v>
      </c>
      <c r="R72" s="23">
        <v>44.8874</v>
      </c>
    </row>
    <row r="73" spans="1:18" x14ac:dyDescent="0.25">
      <c r="A73" s="19">
        <v>1</v>
      </c>
      <c r="B73" s="19">
        <v>51</v>
      </c>
      <c r="C73" s="19" t="s">
        <v>57</v>
      </c>
      <c r="D73" s="19">
        <v>5101980</v>
      </c>
      <c r="E73" s="19" t="s">
        <v>121</v>
      </c>
      <c r="F73" s="22">
        <v>1103</v>
      </c>
      <c r="G73" s="20">
        <v>0</v>
      </c>
      <c r="H73" s="20"/>
      <c r="I73" s="20">
        <v>13</v>
      </c>
      <c r="J73" s="20">
        <v>0</v>
      </c>
      <c r="K73" s="22">
        <v>1116</v>
      </c>
      <c r="L73" s="22">
        <v>4074</v>
      </c>
      <c r="M73" s="43">
        <v>0.27393225331369664</v>
      </c>
      <c r="N73" s="22">
        <v>1116</v>
      </c>
      <c r="O73" s="22">
        <v>1116</v>
      </c>
      <c r="P73" s="22">
        <v>1116</v>
      </c>
      <c r="Q73" s="23">
        <v>1638.3820500000004</v>
      </c>
      <c r="R73" s="23">
        <v>1679.4933000000003</v>
      </c>
    </row>
    <row r="74" spans="1:18" x14ac:dyDescent="0.25">
      <c r="A74" s="19">
        <v>1</v>
      </c>
      <c r="B74" s="19">
        <v>51</v>
      </c>
      <c r="C74" s="19" t="s">
        <v>57</v>
      </c>
      <c r="D74" s="19">
        <v>5102010</v>
      </c>
      <c r="E74" s="19" t="s">
        <v>122</v>
      </c>
      <c r="F74" s="22">
        <v>526</v>
      </c>
      <c r="G74" s="20">
        <v>0</v>
      </c>
      <c r="H74" s="20"/>
      <c r="I74" s="20">
        <v>5</v>
      </c>
      <c r="J74" s="20">
        <v>0</v>
      </c>
      <c r="K74" s="22">
        <v>531</v>
      </c>
      <c r="L74" s="22">
        <v>5917</v>
      </c>
      <c r="M74" s="43">
        <v>8.9741423018421501E-2</v>
      </c>
      <c r="N74" s="22">
        <v>531</v>
      </c>
      <c r="O74" s="22">
        <v>0</v>
      </c>
      <c r="P74" s="22">
        <v>531</v>
      </c>
      <c r="Q74" s="23">
        <v>531</v>
      </c>
      <c r="R74" s="23">
        <v>531</v>
      </c>
    </row>
    <row r="75" spans="1:18" x14ac:dyDescent="0.25">
      <c r="A75" s="19">
        <v>1</v>
      </c>
      <c r="B75" s="19">
        <v>51</v>
      </c>
      <c r="C75" s="19" t="s">
        <v>57</v>
      </c>
      <c r="D75" s="19">
        <v>5100036</v>
      </c>
      <c r="E75" s="19" t="s">
        <v>123</v>
      </c>
      <c r="F75" s="22">
        <v>806</v>
      </c>
      <c r="G75" s="20">
        <v>0</v>
      </c>
      <c r="H75" s="20"/>
      <c r="I75" s="20">
        <v>4</v>
      </c>
      <c r="J75" s="20">
        <v>0</v>
      </c>
      <c r="K75" s="22">
        <v>810</v>
      </c>
      <c r="L75" s="22">
        <v>11498</v>
      </c>
      <c r="M75" s="43">
        <v>7.0447034266829009E-2</v>
      </c>
      <c r="N75" s="22">
        <v>810</v>
      </c>
      <c r="O75" s="22">
        <v>0</v>
      </c>
      <c r="P75" s="22">
        <v>810</v>
      </c>
      <c r="Q75" s="23">
        <v>869.5</v>
      </c>
      <c r="R75" s="23">
        <v>869.5</v>
      </c>
    </row>
    <row r="76" spans="1:18" x14ac:dyDescent="0.25">
      <c r="A76" s="19">
        <v>1</v>
      </c>
      <c r="B76" s="19">
        <v>51</v>
      </c>
      <c r="C76" s="19" t="s">
        <v>57</v>
      </c>
      <c r="D76" s="19">
        <v>5102070</v>
      </c>
      <c r="E76" s="19" t="s">
        <v>124</v>
      </c>
      <c r="F76" s="22">
        <v>127</v>
      </c>
      <c r="G76" s="20">
        <v>0</v>
      </c>
      <c r="H76" s="20"/>
      <c r="I76" s="20">
        <v>0</v>
      </c>
      <c r="J76" s="20">
        <v>0</v>
      </c>
      <c r="K76" s="22">
        <v>127</v>
      </c>
      <c r="L76" s="22">
        <v>891</v>
      </c>
      <c r="M76" s="43">
        <v>0.14253647586980919</v>
      </c>
      <c r="N76" s="22">
        <v>127</v>
      </c>
      <c r="O76" s="22">
        <v>0</v>
      </c>
      <c r="P76" s="22">
        <v>127</v>
      </c>
      <c r="Q76" s="23">
        <v>127</v>
      </c>
      <c r="R76" s="23">
        <v>127</v>
      </c>
    </row>
    <row r="77" spans="1:18" x14ac:dyDescent="0.25">
      <c r="A77" s="19">
        <v>1</v>
      </c>
      <c r="B77" s="19">
        <v>51</v>
      </c>
      <c r="C77" s="19" t="s">
        <v>57</v>
      </c>
      <c r="D77" s="19">
        <v>5102100</v>
      </c>
      <c r="E77" s="19" t="s">
        <v>125</v>
      </c>
      <c r="F77" s="22">
        <v>315</v>
      </c>
      <c r="G77" s="20">
        <v>0</v>
      </c>
      <c r="H77" s="20"/>
      <c r="I77" s="20">
        <v>0</v>
      </c>
      <c r="J77" s="20">
        <v>0</v>
      </c>
      <c r="K77" s="22">
        <v>315</v>
      </c>
      <c r="L77" s="22">
        <v>4980</v>
      </c>
      <c r="M77" s="43">
        <v>6.3253012048192767E-2</v>
      </c>
      <c r="N77" s="22">
        <v>315</v>
      </c>
      <c r="O77" s="22">
        <v>0</v>
      </c>
      <c r="P77" s="22">
        <v>315</v>
      </c>
      <c r="Q77" s="23">
        <v>315</v>
      </c>
      <c r="R77" s="23">
        <v>315</v>
      </c>
    </row>
    <row r="78" spans="1:18" x14ac:dyDescent="0.25">
      <c r="A78" s="19">
        <v>1</v>
      </c>
      <c r="B78" s="19">
        <v>51</v>
      </c>
      <c r="C78" s="19" t="s">
        <v>57</v>
      </c>
      <c r="D78" s="19">
        <v>5102120</v>
      </c>
      <c r="E78" s="19" t="s">
        <v>126</v>
      </c>
      <c r="F78" s="22">
        <v>195</v>
      </c>
      <c r="G78" s="20">
        <v>0</v>
      </c>
      <c r="H78" s="20"/>
      <c r="I78" s="20">
        <v>0</v>
      </c>
      <c r="J78" s="20">
        <v>0</v>
      </c>
      <c r="K78" s="22">
        <v>195</v>
      </c>
      <c r="L78" s="22">
        <v>2295</v>
      </c>
      <c r="M78" s="43">
        <v>8.4967320261437912E-2</v>
      </c>
      <c r="N78" s="22">
        <v>195</v>
      </c>
      <c r="O78" s="22">
        <v>0</v>
      </c>
      <c r="P78" s="22">
        <v>195</v>
      </c>
      <c r="Q78" s="23">
        <v>195</v>
      </c>
      <c r="R78" s="23">
        <v>195</v>
      </c>
    </row>
    <row r="79" spans="1:18" x14ac:dyDescent="0.25">
      <c r="A79" s="19">
        <v>1</v>
      </c>
      <c r="B79" s="19">
        <v>51</v>
      </c>
      <c r="C79" s="19" t="s">
        <v>57</v>
      </c>
      <c r="D79" s="19">
        <v>5102160</v>
      </c>
      <c r="E79" s="19" t="s">
        <v>127</v>
      </c>
      <c r="F79" s="22">
        <v>260</v>
      </c>
      <c r="G79" s="20">
        <v>0</v>
      </c>
      <c r="H79" s="20"/>
      <c r="I79" s="20">
        <v>1</v>
      </c>
      <c r="J79" s="20">
        <v>0</v>
      </c>
      <c r="K79" s="22">
        <v>261</v>
      </c>
      <c r="L79" s="22">
        <v>1241</v>
      </c>
      <c r="M79" s="43">
        <v>0.21031426269137793</v>
      </c>
      <c r="N79" s="22">
        <v>261</v>
      </c>
      <c r="O79" s="22">
        <v>261</v>
      </c>
      <c r="P79" s="22">
        <v>261</v>
      </c>
      <c r="Q79" s="23">
        <v>311.73915000000005</v>
      </c>
      <c r="R79" s="23">
        <v>294.82610000000005</v>
      </c>
    </row>
    <row r="80" spans="1:18" x14ac:dyDescent="0.25">
      <c r="A80" s="19">
        <v>1</v>
      </c>
      <c r="B80" s="19">
        <v>51</v>
      </c>
      <c r="C80" s="19" t="s">
        <v>57</v>
      </c>
      <c r="D80" s="19">
        <v>5102190</v>
      </c>
      <c r="E80" s="19" t="s">
        <v>128</v>
      </c>
      <c r="F80" s="22">
        <v>1018</v>
      </c>
      <c r="G80" s="20">
        <v>20</v>
      </c>
      <c r="H80" s="20"/>
      <c r="I80" s="20">
        <v>22</v>
      </c>
      <c r="J80" s="20">
        <v>0</v>
      </c>
      <c r="K80" s="22">
        <v>1060</v>
      </c>
      <c r="L80" s="22">
        <v>3153</v>
      </c>
      <c r="M80" s="43">
        <v>0.33618775769108783</v>
      </c>
      <c r="N80" s="22">
        <v>1060</v>
      </c>
      <c r="O80" s="22">
        <v>1060</v>
      </c>
      <c r="P80" s="22">
        <v>1060</v>
      </c>
      <c r="Q80" s="23">
        <v>1840.5171249999994</v>
      </c>
      <c r="R80" s="23">
        <v>2052.2716499999992</v>
      </c>
    </row>
    <row r="81" spans="1:18" x14ac:dyDescent="0.25">
      <c r="A81" s="19">
        <v>1</v>
      </c>
      <c r="B81" s="19">
        <v>51</v>
      </c>
      <c r="C81" s="19" t="s">
        <v>57</v>
      </c>
      <c r="D81" s="19">
        <v>5102220</v>
      </c>
      <c r="E81" s="19" t="s">
        <v>129</v>
      </c>
      <c r="F81" s="22">
        <v>48</v>
      </c>
      <c r="G81" s="20">
        <v>0</v>
      </c>
      <c r="H81" s="20"/>
      <c r="I81" s="20">
        <v>0</v>
      </c>
      <c r="J81" s="20">
        <v>0</v>
      </c>
      <c r="K81" s="22">
        <v>48</v>
      </c>
      <c r="L81" s="22">
        <v>624</v>
      </c>
      <c r="M81" s="43">
        <v>7.6923076923076927E-2</v>
      </c>
      <c r="N81" s="22">
        <v>48</v>
      </c>
      <c r="O81" s="22">
        <v>0</v>
      </c>
      <c r="P81" s="22">
        <v>48</v>
      </c>
      <c r="Q81" s="23">
        <v>48</v>
      </c>
      <c r="R81" s="23">
        <v>48</v>
      </c>
    </row>
    <row r="82" spans="1:18" x14ac:dyDescent="0.25">
      <c r="A82" s="19">
        <v>1</v>
      </c>
      <c r="B82" s="19">
        <v>51</v>
      </c>
      <c r="C82" s="19" t="s">
        <v>57</v>
      </c>
      <c r="D82" s="19">
        <v>5102250</v>
      </c>
      <c r="E82" s="19" t="s">
        <v>130</v>
      </c>
      <c r="F82" s="22">
        <v>2519</v>
      </c>
      <c r="G82" s="20">
        <v>94</v>
      </c>
      <c r="H82" s="20"/>
      <c r="I82" s="20">
        <v>13</v>
      </c>
      <c r="J82" s="20">
        <v>0</v>
      </c>
      <c r="K82" s="22">
        <v>2626</v>
      </c>
      <c r="L82" s="22">
        <v>87687</v>
      </c>
      <c r="M82" s="43">
        <v>2.9947426642489765E-2</v>
      </c>
      <c r="N82" s="22">
        <v>2626</v>
      </c>
      <c r="O82" s="22">
        <v>0</v>
      </c>
      <c r="P82" s="22">
        <v>0</v>
      </c>
      <c r="Q82" s="23">
        <v>0</v>
      </c>
      <c r="R82" s="23">
        <v>0</v>
      </c>
    </row>
    <row r="83" spans="1:18" x14ac:dyDescent="0.25">
      <c r="A83" s="19">
        <v>1</v>
      </c>
      <c r="B83" s="19">
        <v>51</v>
      </c>
      <c r="C83" s="19" t="s">
        <v>57</v>
      </c>
      <c r="D83" s="19">
        <v>5102280</v>
      </c>
      <c r="E83" s="19" t="s">
        <v>131</v>
      </c>
      <c r="F83" s="22">
        <v>617</v>
      </c>
      <c r="G83" s="20">
        <v>12</v>
      </c>
      <c r="H83" s="20"/>
      <c r="I83" s="20">
        <v>16</v>
      </c>
      <c r="J83" s="20">
        <v>0</v>
      </c>
      <c r="K83" s="22">
        <v>645</v>
      </c>
      <c r="L83" s="22">
        <v>5523</v>
      </c>
      <c r="M83" s="43">
        <v>0.11678435632808257</v>
      </c>
      <c r="N83" s="22">
        <v>645</v>
      </c>
      <c r="O83" s="22">
        <v>0</v>
      </c>
      <c r="P83" s="22">
        <v>645</v>
      </c>
      <c r="Q83" s="23">
        <v>645</v>
      </c>
      <c r="R83" s="23">
        <v>645</v>
      </c>
    </row>
    <row r="84" spans="1:18" x14ac:dyDescent="0.25">
      <c r="A84" s="19">
        <v>1</v>
      </c>
      <c r="B84" s="19">
        <v>51</v>
      </c>
      <c r="C84" s="19" t="s">
        <v>57</v>
      </c>
      <c r="D84" s="19">
        <v>5102310</v>
      </c>
      <c r="E84" s="19" t="s">
        <v>132</v>
      </c>
      <c r="F84" s="22">
        <v>364</v>
      </c>
      <c r="G84" s="20">
        <v>0</v>
      </c>
      <c r="H84" s="20"/>
      <c r="I84" s="20">
        <v>1</v>
      </c>
      <c r="J84" s="20">
        <v>0</v>
      </c>
      <c r="K84" s="22">
        <v>365</v>
      </c>
      <c r="L84" s="22">
        <v>1752</v>
      </c>
      <c r="M84" s="43">
        <v>0.20833333333333334</v>
      </c>
      <c r="N84" s="22">
        <v>365</v>
      </c>
      <c r="O84" s="22">
        <v>365</v>
      </c>
      <c r="P84" s="22">
        <v>365</v>
      </c>
      <c r="Q84" s="23">
        <v>434.0288000000001</v>
      </c>
      <c r="R84" s="23">
        <v>411.01920000000007</v>
      </c>
    </row>
    <row r="85" spans="1:18" x14ac:dyDescent="0.25">
      <c r="A85" s="19">
        <v>1</v>
      </c>
      <c r="B85" s="19">
        <v>51</v>
      </c>
      <c r="C85" s="19" t="s">
        <v>57</v>
      </c>
      <c r="D85" s="19">
        <v>5102340</v>
      </c>
      <c r="E85" s="19" t="s">
        <v>133</v>
      </c>
      <c r="F85" s="22">
        <v>2292</v>
      </c>
      <c r="G85" s="20">
        <v>31</v>
      </c>
      <c r="H85" s="20"/>
      <c r="I85" s="20">
        <v>80</v>
      </c>
      <c r="J85" s="20">
        <v>0</v>
      </c>
      <c r="K85" s="22">
        <v>2403</v>
      </c>
      <c r="L85" s="22">
        <v>10698</v>
      </c>
      <c r="M85" s="43">
        <v>0.22462142456533932</v>
      </c>
      <c r="N85" s="22">
        <v>2403</v>
      </c>
      <c r="O85" s="22">
        <v>2403</v>
      </c>
      <c r="P85" s="22">
        <v>2403</v>
      </c>
      <c r="Q85" s="23">
        <v>3329.5</v>
      </c>
      <c r="R85" s="23">
        <v>3364.75</v>
      </c>
    </row>
    <row r="86" spans="1:18" x14ac:dyDescent="0.25">
      <c r="A86" s="19">
        <v>1</v>
      </c>
      <c r="B86" s="19">
        <v>51</v>
      </c>
      <c r="C86" s="19" t="s">
        <v>57</v>
      </c>
      <c r="D86" s="19">
        <v>5102370</v>
      </c>
      <c r="E86" s="19" t="s">
        <v>134</v>
      </c>
      <c r="F86" s="22">
        <v>252</v>
      </c>
      <c r="G86" s="20">
        <v>0</v>
      </c>
      <c r="H86" s="20"/>
      <c r="I86" s="20">
        <v>16</v>
      </c>
      <c r="J86" s="20">
        <v>0</v>
      </c>
      <c r="K86" s="22">
        <v>268</v>
      </c>
      <c r="L86" s="22">
        <v>1952</v>
      </c>
      <c r="M86" s="43">
        <v>0.13729508196721313</v>
      </c>
      <c r="N86" s="22">
        <v>268</v>
      </c>
      <c r="O86" s="22">
        <v>0</v>
      </c>
      <c r="P86" s="22">
        <v>268</v>
      </c>
      <c r="Q86" s="23">
        <v>268</v>
      </c>
      <c r="R86" s="23">
        <v>268</v>
      </c>
    </row>
    <row r="87" spans="1:18" x14ac:dyDescent="0.25">
      <c r="A87" s="19">
        <v>1</v>
      </c>
      <c r="B87" s="19">
        <v>51</v>
      </c>
      <c r="C87" s="19" t="s">
        <v>57</v>
      </c>
      <c r="D87" s="19">
        <v>5102360</v>
      </c>
      <c r="E87" s="19" t="s">
        <v>135</v>
      </c>
      <c r="F87" s="22">
        <v>982</v>
      </c>
      <c r="G87" s="20">
        <v>0</v>
      </c>
      <c r="H87" s="20"/>
      <c r="I87" s="20">
        <v>6</v>
      </c>
      <c r="J87" s="20">
        <v>0</v>
      </c>
      <c r="K87" s="22">
        <v>988</v>
      </c>
      <c r="L87" s="22">
        <v>7537</v>
      </c>
      <c r="M87" s="43">
        <v>0.1310866392463845</v>
      </c>
      <c r="N87" s="22">
        <v>988</v>
      </c>
      <c r="O87" s="22">
        <v>0</v>
      </c>
      <c r="P87" s="22">
        <v>988</v>
      </c>
      <c r="Q87" s="23">
        <v>1136.5</v>
      </c>
      <c r="R87" s="23">
        <v>1136.5</v>
      </c>
    </row>
    <row r="88" spans="1:18" x14ac:dyDescent="0.25">
      <c r="A88" s="19">
        <v>1</v>
      </c>
      <c r="B88" s="19">
        <v>51</v>
      </c>
      <c r="C88" s="19" t="s">
        <v>57</v>
      </c>
      <c r="D88" s="19">
        <v>5102390</v>
      </c>
      <c r="E88" s="19" t="s">
        <v>136</v>
      </c>
      <c r="F88" s="22">
        <v>341</v>
      </c>
      <c r="G88" s="20">
        <v>0</v>
      </c>
      <c r="H88" s="20"/>
      <c r="I88" s="20">
        <v>2</v>
      </c>
      <c r="J88" s="20">
        <v>0</v>
      </c>
      <c r="K88" s="22">
        <v>343</v>
      </c>
      <c r="L88" s="22">
        <v>3155</v>
      </c>
      <c r="M88" s="43">
        <v>0.10871632329635499</v>
      </c>
      <c r="N88" s="22">
        <v>343</v>
      </c>
      <c r="O88" s="22">
        <v>0</v>
      </c>
      <c r="P88" s="22">
        <v>343</v>
      </c>
      <c r="Q88" s="23">
        <v>343</v>
      </c>
      <c r="R88" s="23">
        <v>343</v>
      </c>
    </row>
    <row r="89" spans="1:18" x14ac:dyDescent="0.25">
      <c r="A89" s="19">
        <v>1</v>
      </c>
      <c r="B89" s="19">
        <v>51</v>
      </c>
      <c r="C89" s="19" t="s">
        <v>57</v>
      </c>
      <c r="D89" s="19">
        <v>5102400</v>
      </c>
      <c r="E89" s="19" t="s">
        <v>137</v>
      </c>
      <c r="F89" s="22">
        <v>619</v>
      </c>
      <c r="G89" s="20">
        <v>0</v>
      </c>
      <c r="H89" s="20"/>
      <c r="I89" s="20">
        <v>7</v>
      </c>
      <c r="J89" s="20">
        <v>0</v>
      </c>
      <c r="K89" s="22">
        <v>626</v>
      </c>
      <c r="L89" s="22">
        <v>2271</v>
      </c>
      <c r="M89" s="43">
        <v>0.27564949361514751</v>
      </c>
      <c r="N89" s="22">
        <v>626</v>
      </c>
      <c r="O89" s="22">
        <v>626</v>
      </c>
      <c r="P89" s="22">
        <v>626</v>
      </c>
      <c r="Q89" s="23">
        <v>923.045075</v>
      </c>
      <c r="R89" s="23">
        <v>947.91194999999993</v>
      </c>
    </row>
    <row r="90" spans="1:18" x14ac:dyDescent="0.25">
      <c r="A90" s="19">
        <v>1</v>
      </c>
      <c r="B90" s="19">
        <v>51</v>
      </c>
      <c r="C90" s="19" t="s">
        <v>57</v>
      </c>
      <c r="D90" s="19">
        <v>5102430</v>
      </c>
      <c r="E90" s="19" t="s">
        <v>138</v>
      </c>
      <c r="F90" s="22">
        <v>141</v>
      </c>
      <c r="G90" s="20">
        <v>0</v>
      </c>
      <c r="H90" s="20"/>
      <c r="I90" s="20">
        <v>1</v>
      </c>
      <c r="J90" s="20">
        <v>0</v>
      </c>
      <c r="K90" s="22">
        <v>142</v>
      </c>
      <c r="L90" s="22">
        <v>1020</v>
      </c>
      <c r="M90" s="43">
        <v>0.13921568627450981</v>
      </c>
      <c r="N90" s="22">
        <v>142</v>
      </c>
      <c r="O90" s="22">
        <v>0</v>
      </c>
      <c r="P90" s="22">
        <v>142</v>
      </c>
      <c r="Q90" s="23">
        <v>142</v>
      </c>
      <c r="R90" s="23">
        <v>142</v>
      </c>
    </row>
    <row r="91" spans="1:18" x14ac:dyDescent="0.25">
      <c r="A91" s="19">
        <v>1</v>
      </c>
      <c r="B91" s="19">
        <v>51</v>
      </c>
      <c r="C91" s="19" t="s">
        <v>57</v>
      </c>
      <c r="D91" s="19">
        <v>5102460</v>
      </c>
      <c r="E91" s="19" t="s">
        <v>139</v>
      </c>
      <c r="F91" s="22">
        <v>892</v>
      </c>
      <c r="G91" s="20">
        <v>0</v>
      </c>
      <c r="H91" s="20"/>
      <c r="I91" s="20">
        <v>5</v>
      </c>
      <c r="J91" s="20">
        <v>0</v>
      </c>
      <c r="K91" s="22">
        <v>897</v>
      </c>
      <c r="L91" s="22">
        <v>4154</v>
      </c>
      <c r="M91" s="43">
        <v>0.21593644679826673</v>
      </c>
      <c r="N91" s="22">
        <v>897</v>
      </c>
      <c r="O91" s="22">
        <v>897</v>
      </c>
      <c r="P91" s="22">
        <v>897</v>
      </c>
      <c r="Q91" s="23">
        <v>1084.3551</v>
      </c>
      <c r="R91" s="23">
        <v>1021.9033999999999</v>
      </c>
    </row>
    <row r="92" spans="1:18" x14ac:dyDescent="0.25">
      <c r="A92" s="19">
        <v>1</v>
      </c>
      <c r="B92" s="19">
        <v>51</v>
      </c>
      <c r="C92" s="19" t="s">
        <v>57</v>
      </c>
      <c r="D92" s="19">
        <v>5102490</v>
      </c>
      <c r="E92" s="19" t="s">
        <v>140</v>
      </c>
      <c r="F92" s="22">
        <v>215</v>
      </c>
      <c r="G92" s="20">
        <v>0</v>
      </c>
      <c r="H92" s="20"/>
      <c r="I92" s="20">
        <v>1</v>
      </c>
      <c r="J92" s="20">
        <v>0</v>
      </c>
      <c r="K92" s="22">
        <v>216</v>
      </c>
      <c r="L92" s="22">
        <v>1199</v>
      </c>
      <c r="M92" s="43">
        <v>0.18015012510425354</v>
      </c>
      <c r="N92" s="22">
        <v>216</v>
      </c>
      <c r="O92" s="22">
        <v>216</v>
      </c>
      <c r="P92" s="22">
        <v>216</v>
      </c>
      <c r="Q92" s="23">
        <v>237.89684999999997</v>
      </c>
      <c r="R92" s="23">
        <v>230.59789999999998</v>
      </c>
    </row>
    <row r="93" spans="1:18" x14ac:dyDescent="0.25">
      <c r="A93" s="19">
        <v>1</v>
      </c>
      <c r="B93" s="19">
        <v>51</v>
      </c>
      <c r="C93" s="19" t="s">
        <v>57</v>
      </c>
      <c r="D93" s="19">
        <v>5102520</v>
      </c>
      <c r="E93" s="19" t="s">
        <v>141</v>
      </c>
      <c r="F93" s="22">
        <v>1168</v>
      </c>
      <c r="G93" s="20">
        <v>0</v>
      </c>
      <c r="H93" s="20"/>
      <c r="I93" s="20">
        <v>16</v>
      </c>
      <c r="J93" s="20">
        <v>0</v>
      </c>
      <c r="K93" s="22">
        <v>1184</v>
      </c>
      <c r="L93" s="22">
        <v>11198</v>
      </c>
      <c r="M93" s="43">
        <v>0.10573316663689944</v>
      </c>
      <c r="N93" s="22">
        <v>1184</v>
      </c>
      <c r="O93" s="22">
        <v>0</v>
      </c>
      <c r="P93" s="22">
        <v>1184</v>
      </c>
      <c r="Q93" s="23">
        <v>1430.5</v>
      </c>
      <c r="R93" s="23">
        <v>1430.5</v>
      </c>
    </row>
    <row r="94" spans="1:18" x14ac:dyDescent="0.25">
      <c r="A94" s="19">
        <v>1</v>
      </c>
      <c r="B94" s="19">
        <v>51</v>
      </c>
      <c r="C94" s="19" t="s">
        <v>57</v>
      </c>
      <c r="D94" s="19">
        <v>5102580</v>
      </c>
      <c r="E94" s="19" t="s">
        <v>142</v>
      </c>
      <c r="F94" s="22">
        <v>313</v>
      </c>
      <c r="G94" s="20">
        <v>0</v>
      </c>
      <c r="H94" s="20"/>
      <c r="I94" s="20">
        <v>13</v>
      </c>
      <c r="J94" s="20">
        <v>0</v>
      </c>
      <c r="K94" s="22">
        <v>326</v>
      </c>
      <c r="L94" s="22">
        <v>1883</v>
      </c>
      <c r="M94" s="43">
        <v>0.1731279872543813</v>
      </c>
      <c r="N94" s="22">
        <v>326</v>
      </c>
      <c r="O94" s="22">
        <v>326</v>
      </c>
      <c r="P94" s="22">
        <v>326</v>
      </c>
      <c r="Q94" s="23">
        <v>350.47145</v>
      </c>
      <c r="R94" s="23">
        <v>342.3143</v>
      </c>
    </row>
    <row r="95" spans="1:18" x14ac:dyDescent="0.25">
      <c r="A95" s="19">
        <v>1</v>
      </c>
      <c r="B95" s="19">
        <v>51</v>
      </c>
      <c r="C95" s="19" t="s">
        <v>57</v>
      </c>
      <c r="D95" s="19">
        <v>5102610</v>
      </c>
      <c r="E95" s="19" t="s">
        <v>143</v>
      </c>
      <c r="F95" s="22">
        <v>210</v>
      </c>
      <c r="G95" s="20">
        <v>0</v>
      </c>
      <c r="H95" s="20"/>
      <c r="I95" s="20">
        <v>1</v>
      </c>
      <c r="J95" s="20">
        <v>0</v>
      </c>
      <c r="K95" s="22">
        <v>211</v>
      </c>
      <c r="L95" s="22">
        <v>3450</v>
      </c>
      <c r="M95" s="43">
        <v>6.115942028985507E-2</v>
      </c>
      <c r="N95" s="22">
        <v>211</v>
      </c>
      <c r="O95" s="22">
        <v>0</v>
      </c>
      <c r="P95" s="22">
        <v>211</v>
      </c>
      <c r="Q95" s="23">
        <v>211</v>
      </c>
      <c r="R95" s="23">
        <v>211</v>
      </c>
    </row>
    <row r="96" spans="1:18" x14ac:dyDescent="0.25">
      <c r="A96" s="19">
        <v>1</v>
      </c>
      <c r="B96" s="19">
        <v>51</v>
      </c>
      <c r="C96" s="19" t="s">
        <v>57</v>
      </c>
      <c r="D96" s="19">
        <v>5102640</v>
      </c>
      <c r="E96" s="19" t="s">
        <v>144</v>
      </c>
      <c r="F96" s="22">
        <v>5469</v>
      </c>
      <c r="G96" s="20">
        <v>0</v>
      </c>
      <c r="H96" s="20"/>
      <c r="I96" s="20">
        <v>59</v>
      </c>
      <c r="J96" s="20">
        <v>0</v>
      </c>
      <c r="K96" s="22">
        <v>5528</v>
      </c>
      <c r="L96" s="22">
        <v>28479</v>
      </c>
      <c r="M96" s="43">
        <v>0.19410793918325783</v>
      </c>
      <c r="N96" s="22">
        <v>5528</v>
      </c>
      <c r="O96" s="22">
        <v>5528</v>
      </c>
      <c r="P96" s="22">
        <v>5528</v>
      </c>
      <c r="Q96" s="23">
        <v>9579.5</v>
      </c>
      <c r="R96" s="23">
        <v>10396</v>
      </c>
    </row>
    <row r="97" spans="1:18" x14ac:dyDescent="0.25">
      <c r="A97" s="19">
        <v>1</v>
      </c>
      <c r="B97" s="19">
        <v>51</v>
      </c>
      <c r="C97" s="19" t="s">
        <v>57</v>
      </c>
      <c r="D97" s="19">
        <v>5102670</v>
      </c>
      <c r="E97" s="19" t="s">
        <v>145</v>
      </c>
      <c r="F97" s="22">
        <v>8103</v>
      </c>
      <c r="G97" s="20">
        <v>49</v>
      </c>
      <c r="H97" s="20"/>
      <c r="I97" s="20">
        <v>101</v>
      </c>
      <c r="J97" s="20">
        <v>0</v>
      </c>
      <c r="K97" s="22">
        <v>8253</v>
      </c>
      <c r="L97" s="22">
        <v>31469</v>
      </c>
      <c r="M97" s="43">
        <v>0.26225809526835936</v>
      </c>
      <c r="N97" s="22">
        <v>8253</v>
      </c>
      <c r="O97" s="22">
        <v>8253</v>
      </c>
      <c r="P97" s="22">
        <v>8253</v>
      </c>
      <c r="Q97" s="23">
        <v>15230.5</v>
      </c>
      <c r="R97" s="23">
        <v>16979.5</v>
      </c>
    </row>
    <row r="98" spans="1:18" x14ac:dyDescent="0.25">
      <c r="A98" s="19">
        <v>1</v>
      </c>
      <c r="B98" s="19">
        <v>51</v>
      </c>
      <c r="C98" s="19" t="s">
        <v>57</v>
      </c>
      <c r="D98" s="19">
        <v>5102710</v>
      </c>
      <c r="E98" s="19" t="s">
        <v>146</v>
      </c>
      <c r="F98" s="22">
        <v>411</v>
      </c>
      <c r="G98" s="20">
        <v>0</v>
      </c>
      <c r="H98" s="20"/>
      <c r="I98" s="20">
        <v>1</v>
      </c>
      <c r="J98" s="20">
        <v>0</v>
      </c>
      <c r="K98" s="22">
        <v>412</v>
      </c>
      <c r="L98" s="22">
        <v>1655</v>
      </c>
      <c r="M98" s="43">
        <v>0.24894259818731118</v>
      </c>
      <c r="N98" s="22">
        <v>412</v>
      </c>
      <c r="O98" s="22">
        <v>412</v>
      </c>
      <c r="P98" s="22">
        <v>412</v>
      </c>
      <c r="Q98" s="23">
        <v>562.17287500000009</v>
      </c>
      <c r="R98" s="23">
        <v>558.19475000000011</v>
      </c>
    </row>
    <row r="99" spans="1:18" x14ac:dyDescent="0.25">
      <c r="A99" s="19">
        <v>1</v>
      </c>
      <c r="B99" s="19">
        <v>51</v>
      </c>
      <c r="C99" s="19" t="s">
        <v>57</v>
      </c>
      <c r="D99" s="19">
        <v>5102730</v>
      </c>
      <c r="E99" s="19" t="s">
        <v>147</v>
      </c>
      <c r="F99" s="22">
        <v>291</v>
      </c>
      <c r="G99" s="20">
        <v>0</v>
      </c>
      <c r="H99" s="20"/>
      <c r="I99" s="20">
        <v>1</v>
      </c>
      <c r="J99" s="20">
        <v>0</v>
      </c>
      <c r="K99" s="22">
        <v>292</v>
      </c>
      <c r="L99" s="22">
        <v>1293</v>
      </c>
      <c r="M99" s="43">
        <v>0.22583139984532097</v>
      </c>
      <c r="N99" s="22">
        <v>292</v>
      </c>
      <c r="O99" s="22">
        <v>292</v>
      </c>
      <c r="P99" s="22">
        <v>292</v>
      </c>
      <c r="Q99" s="23">
        <v>364.50122499999998</v>
      </c>
      <c r="R99" s="23">
        <v>346.45185000000004</v>
      </c>
    </row>
    <row r="100" spans="1:18" x14ac:dyDescent="0.25">
      <c r="A100" s="19">
        <v>1</v>
      </c>
      <c r="B100" s="19">
        <v>51</v>
      </c>
      <c r="C100" s="19" t="s">
        <v>57</v>
      </c>
      <c r="D100" s="19">
        <v>5102760</v>
      </c>
      <c r="E100" s="19" t="s">
        <v>148</v>
      </c>
      <c r="F100" s="22">
        <v>172</v>
      </c>
      <c r="G100" s="20">
        <v>0</v>
      </c>
      <c r="H100" s="20"/>
      <c r="I100" s="20">
        <v>4</v>
      </c>
      <c r="J100" s="20">
        <v>0</v>
      </c>
      <c r="K100" s="22">
        <v>176</v>
      </c>
      <c r="L100" s="22">
        <v>637</v>
      </c>
      <c r="M100" s="43">
        <v>0.27629513343799056</v>
      </c>
      <c r="N100" s="22">
        <v>176</v>
      </c>
      <c r="O100" s="22">
        <v>176</v>
      </c>
      <c r="P100" s="22">
        <v>176</v>
      </c>
      <c r="Q100" s="23">
        <v>259.93602499999997</v>
      </c>
      <c r="R100" s="23">
        <v>267.11664999999999</v>
      </c>
    </row>
    <row r="101" spans="1:18" x14ac:dyDescent="0.25">
      <c r="A101" s="19">
        <v>1</v>
      </c>
      <c r="B101" s="19">
        <v>51</v>
      </c>
      <c r="C101" s="19" t="s">
        <v>57</v>
      </c>
      <c r="D101" s="19">
        <v>5102790</v>
      </c>
      <c r="E101" s="19" t="s">
        <v>149</v>
      </c>
      <c r="F101" s="22">
        <v>457</v>
      </c>
      <c r="G101" s="20">
        <v>0</v>
      </c>
      <c r="H101" s="20"/>
      <c r="I101" s="20">
        <v>5</v>
      </c>
      <c r="J101" s="20">
        <v>0</v>
      </c>
      <c r="K101" s="22">
        <v>462</v>
      </c>
      <c r="L101" s="22">
        <v>2152</v>
      </c>
      <c r="M101" s="43">
        <v>0.21468401486988847</v>
      </c>
      <c r="N101" s="22">
        <v>462</v>
      </c>
      <c r="O101" s="22">
        <v>462</v>
      </c>
      <c r="P101" s="22">
        <v>462</v>
      </c>
      <c r="Q101" s="23">
        <v>557.03879999999981</v>
      </c>
      <c r="R101" s="23">
        <v>525.35919999999987</v>
      </c>
    </row>
    <row r="102" spans="1:18" x14ac:dyDescent="0.25">
      <c r="A102" s="19">
        <v>1</v>
      </c>
      <c r="B102" s="19">
        <v>51</v>
      </c>
      <c r="C102" s="19" t="s">
        <v>57</v>
      </c>
      <c r="D102" s="19">
        <v>5102820</v>
      </c>
      <c r="E102" s="19" t="s">
        <v>150</v>
      </c>
      <c r="F102" s="22">
        <v>663</v>
      </c>
      <c r="G102" s="20">
        <v>0</v>
      </c>
      <c r="H102" s="20"/>
      <c r="I102" s="20">
        <v>8</v>
      </c>
      <c r="J102" s="20">
        <v>0</v>
      </c>
      <c r="K102" s="22">
        <v>671</v>
      </c>
      <c r="L102" s="22">
        <v>5706</v>
      </c>
      <c r="M102" s="43">
        <v>0.11759551349456712</v>
      </c>
      <c r="N102" s="22">
        <v>671</v>
      </c>
      <c r="O102" s="22">
        <v>0</v>
      </c>
      <c r="P102" s="22">
        <v>671</v>
      </c>
      <c r="Q102" s="23">
        <v>671</v>
      </c>
      <c r="R102" s="23">
        <v>671</v>
      </c>
    </row>
    <row r="103" spans="1:18" x14ac:dyDescent="0.25">
      <c r="A103" s="19">
        <v>1</v>
      </c>
      <c r="B103" s="19">
        <v>51</v>
      </c>
      <c r="C103" s="19" t="s">
        <v>57</v>
      </c>
      <c r="D103" s="19">
        <v>5102850</v>
      </c>
      <c r="E103" s="19" t="s">
        <v>151</v>
      </c>
      <c r="F103" s="22">
        <v>564</v>
      </c>
      <c r="G103" s="20">
        <v>0</v>
      </c>
      <c r="H103" s="20"/>
      <c r="I103" s="20">
        <v>17</v>
      </c>
      <c r="J103" s="20">
        <v>0</v>
      </c>
      <c r="K103" s="22">
        <v>581</v>
      </c>
      <c r="L103" s="22">
        <v>3472</v>
      </c>
      <c r="M103" s="43">
        <v>0.16733870967741934</v>
      </c>
      <c r="N103" s="22">
        <v>581</v>
      </c>
      <c r="O103" s="22">
        <v>581</v>
      </c>
      <c r="P103" s="22">
        <v>581</v>
      </c>
      <c r="Q103" s="23">
        <v>611.04680000000008</v>
      </c>
      <c r="R103" s="23">
        <v>601.03120000000013</v>
      </c>
    </row>
    <row r="104" spans="1:18" x14ac:dyDescent="0.25">
      <c r="A104" s="19">
        <v>1</v>
      </c>
      <c r="B104" s="19">
        <v>51</v>
      </c>
      <c r="C104" s="19" t="s">
        <v>57</v>
      </c>
      <c r="D104" s="19">
        <v>5102880</v>
      </c>
      <c r="E104" s="19" t="s">
        <v>152</v>
      </c>
      <c r="F104" s="22">
        <v>422</v>
      </c>
      <c r="G104" s="20">
        <v>0</v>
      </c>
      <c r="H104" s="20"/>
      <c r="I104" s="20">
        <v>11</v>
      </c>
      <c r="J104" s="20">
        <v>0</v>
      </c>
      <c r="K104" s="22">
        <v>433</v>
      </c>
      <c r="L104" s="22">
        <v>2289</v>
      </c>
      <c r="M104" s="43">
        <v>0.1891655744866754</v>
      </c>
      <c r="N104" s="22">
        <v>433</v>
      </c>
      <c r="O104" s="22">
        <v>433</v>
      </c>
      <c r="P104" s="22">
        <v>433</v>
      </c>
      <c r="Q104" s="23">
        <v>490.28035</v>
      </c>
      <c r="R104" s="23">
        <v>471.18689999999998</v>
      </c>
    </row>
    <row r="105" spans="1:18" x14ac:dyDescent="0.25">
      <c r="A105" s="19">
        <v>1</v>
      </c>
      <c r="B105" s="19">
        <v>51</v>
      </c>
      <c r="C105" s="19" t="s">
        <v>57</v>
      </c>
      <c r="D105" s="19">
        <v>5102910</v>
      </c>
      <c r="E105" s="19" t="s">
        <v>153</v>
      </c>
      <c r="F105" s="22">
        <v>1699</v>
      </c>
      <c r="G105" s="20">
        <v>97</v>
      </c>
      <c r="H105" s="20"/>
      <c r="I105" s="20">
        <v>7</v>
      </c>
      <c r="J105" s="20">
        <v>0</v>
      </c>
      <c r="K105" s="22">
        <v>1803</v>
      </c>
      <c r="L105" s="22">
        <v>4466</v>
      </c>
      <c r="M105" s="43">
        <v>0.40371697268248991</v>
      </c>
      <c r="N105" s="22">
        <v>1803</v>
      </c>
      <c r="O105" s="22">
        <v>1803</v>
      </c>
      <c r="P105" s="22">
        <v>1803</v>
      </c>
      <c r="Q105" s="23">
        <v>3658.5154500000012</v>
      </c>
      <c r="R105" s="23">
        <v>4406.833700000001</v>
      </c>
    </row>
    <row r="106" spans="1:18" x14ac:dyDescent="0.25">
      <c r="A106" s="19">
        <v>1</v>
      </c>
      <c r="B106" s="19">
        <v>51</v>
      </c>
      <c r="C106" s="19" t="s">
        <v>57</v>
      </c>
      <c r="D106" s="19">
        <v>5102940</v>
      </c>
      <c r="E106" s="19" t="s">
        <v>154</v>
      </c>
      <c r="F106" s="22">
        <v>1360</v>
      </c>
      <c r="G106" s="20">
        <v>0</v>
      </c>
      <c r="H106" s="20"/>
      <c r="I106" s="20">
        <v>20</v>
      </c>
      <c r="J106" s="20">
        <v>0</v>
      </c>
      <c r="K106" s="22">
        <v>1380</v>
      </c>
      <c r="L106" s="22">
        <v>8382</v>
      </c>
      <c r="M106" s="43">
        <v>0.164638511095204</v>
      </c>
      <c r="N106" s="22">
        <v>1380</v>
      </c>
      <c r="O106" s="22">
        <v>1380</v>
      </c>
      <c r="P106" s="22">
        <v>1380</v>
      </c>
      <c r="Q106" s="23">
        <v>1724.5</v>
      </c>
      <c r="R106" s="23">
        <v>1724.5</v>
      </c>
    </row>
    <row r="107" spans="1:18" x14ac:dyDescent="0.25">
      <c r="A107" s="19">
        <v>1</v>
      </c>
      <c r="B107" s="19">
        <v>51</v>
      </c>
      <c r="C107" s="19" t="s">
        <v>57</v>
      </c>
      <c r="D107" s="19">
        <v>5102980</v>
      </c>
      <c r="E107" s="19" t="s">
        <v>155</v>
      </c>
      <c r="F107" s="22">
        <v>106</v>
      </c>
      <c r="G107" s="20">
        <v>0</v>
      </c>
      <c r="H107" s="20"/>
      <c r="I107" s="20">
        <v>0</v>
      </c>
      <c r="J107" s="20">
        <v>0</v>
      </c>
      <c r="K107" s="22">
        <v>106</v>
      </c>
      <c r="L107" s="22">
        <v>2238</v>
      </c>
      <c r="M107" s="43">
        <v>4.736371760500447E-2</v>
      </c>
      <c r="N107" s="22">
        <v>106</v>
      </c>
      <c r="O107" s="22">
        <v>0</v>
      </c>
      <c r="P107" s="22">
        <v>0</v>
      </c>
      <c r="Q107" s="23">
        <v>0</v>
      </c>
      <c r="R107" s="23">
        <v>0</v>
      </c>
    </row>
    <row r="108" spans="1:18" x14ac:dyDescent="0.25">
      <c r="A108" s="19">
        <v>1</v>
      </c>
      <c r="B108" s="19">
        <v>51</v>
      </c>
      <c r="C108" s="19" t="s">
        <v>57</v>
      </c>
      <c r="D108" s="19">
        <v>5103000</v>
      </c>
      <c r="E108" s="19" t="s">
        <v>156</v>
      </c>
      <c r="F108" s="22">
        <v>3446</v>
      </c>
      <c r="G108" s="20">
        <v>4</v>
      </c>
      <c r="H108" s="20"/>
      <c r="I108" s="20">
        <v>8</v>
      </c>
      <c r="J108" s="20">
        <v>0</v>
      </c>
      <c r="K108" s="22">
        <v>3458</v>
      </c>
      <c r="L108" s="22">
        <v>15048</v>
      </c>
      <c r="M108" s="43">
        <v>0.22979797979797981</v>
      </c>
      <c r="N108" s="22">
        <v>3458</v>
      </c>
      <c r="O108" s="22">
        <v>3458</v>
      </c>
      <c r="P108" s="22">
        <v>3458</v>
      </c>
      <c r="Q108" s="23">
        <v>5439.5</v>
      </c>
      <c r="R108" s="23">
        <v>5738.5</v>
      </c>
    </row>
    <row r="109" spans="1:18" x14ac:dyDescent="0.25">
      <c r="A109" s="19">
        <v>1</v>
      </c>
      <c r="B109" s="19">
        <v>51</v>
      </c>
      <c r="C109" s="19" t="s">
        <v>57</v>
      </c>
      <c r="D109" s="19">
        <v>5103030</v>
      </c>
      <c r="E109" s="19" t="s">
        <v>157</v>
      </c>
      <c r="F109" s="22">
        <v>236</v>
      </c>
      <c r="G109" s="20">
        <v>0</v>
      </c>
      <c r="H109" s="20"/>
      <c r="I109" s="20">
        <v>0</v>
      </c>
      <c r="J109" s="20">
        <v>0</v>
      </c>
      <c r="K109" s="22">
        <v>236</v>
      </c>
      <c r="L109" s="22">
        <v>4160</v>
      </c>
      <c r="M109" s="43">
        <v>5.673076923076923E-2</v>
      </c>
      <c r="N109" s="22">
        <v>236</v>
      </c>
      <c r="O109" s="22">
        <v>0</v>
      </c>
      <c r="P109" s="22">
        <v>236</v>
      </c>
      <c r="Q109" s="23">
        <v>236</v>
      </c>
      <c r="R109" s="23">
        <v>236</v>
      </c>
    </row>
    <row r="110" spans="1:18" x14ac:dyDescent="0.25">
      <c r="A110" s="19">
        <v>1</v>
      </c>
      <c r="B110" s="19">
        <v>51</v>
      </c>
      <c r="C110" s="19" t="s">
        <v>57</v>
      </c>
      <c r="D110" s="19">
        <v>5103060</v>
      </c>
      <c r="E110" s="19" t="s">
        <v>158</v>
      </c>
      <c r="F110" s="22">
        <v>625</v>
      </c>
      <c r="G110" s="20">
        <v>0</v>
      </c>
      <c r="H110" s="20"/>
      <c r="I110" s="20">
        <v>3</v>
      </c>
      <c r="J110" s="20">
        <v>0</v>
      </c>
      <c r="K110" s="22">
        <v>628</v>
      </c>
      <c r="L110" s="22">
        <v>2602</v>
      </c>
      <c r="M110" s="43">
        <v>0.24135280553420446</v>
      </c>
      <c r="N110" s="22">
        <v>628</v>
      </c>
      <c r="O110" s="22">
        <v>628</v>
      </c>
      <c r="P110" s="22">
        <v>628</v>
      </c>
      <c r="Q110" s="23">
        <v>834.47965000000011</v>
      </c>
      <c r="R110" s="23">
        <v>818.35090000000002</v>
      </c>
    </row>
    <row r="111" spans="1:18" x14ac:dyDescent="0.25">
      <c r="A111" s="19">
        <v>1</v>
      </c>
      <c r="B111" s="19">
        <v>51</v>
      </c>
      <c r="C111" s="19" t="s">
        <v>57</v>
      </c>
      <c r="D111" s="19">
        <v>5103090</v>
      </c>
      <c r="E111" s="19" t="s">
        <v>159</v>
      </c>
      <c r="F111" s="22">
        <v>602</v>
      </c>
      <c r="G111" s="20">
        <v>0</v>
      </c>
      <c r="H111" s="20"/>
      <c r="I111" s="20">
        <v>8</v>
      </c>
      <c r="J111" s="20">
        <v>0</v>
      </c>
      <c r="K111" s="22">
        <v>610</v>
      </c>
      <c r="L111" s="22">
        <v>6409</v>
      </c>
      <c r="M111" s="43">
        <v>9.5178655016383215E-2</v>
      </c>
      <c r="N111" s="22">
        <v>610</v>
      </c>
      <c r="O111" s="22">
        <v>0</v>
      </c>
      <c r="P111" s="22">
        <v>610</v>
      </c>
      <c r="Q111" s="23">
        <v>610</v>
      </c>
      <c r="R111" s="23">
        <v>610</v>
      </c>
    </row>
    <row r="112" spans="1:18" x14ac:dyDescent="0.25">
      <c r="A112" s="19">
        <v>1</v>
      </c>
      <c r="B112" s="19">
        <v>51</v>
      </c>
      <c r="C112" s="19" t="s">
        <v>57</v>
      </c>
      <c r="D112" s="19">
        <v>5103130</v>
      </c>
      <c r="E112" s="19" t="s">
        <v>160</v>
      </c>
      <c r="F112" s="22">
        <v>5679</v>
      </c>
      <c r="G112" s="20">
        <v>0</v>
      </c>
      <c r="H112" s="20"/>
      <c r="I112" s="20">
        <v>48</v>
      </c>
      <c r="J112" s="20">
        <v>0</v>
      </c>
      <c r="K112" s="22">
        <v>5727</v>
      </c>
      <c r="L112" s="22">
        <v>92203</v>
      </c>
      <c r="M112" s="43">
        <v>6.2112946433413231E-2</v>
      </c>
      <c r="N112" s="22">
        <v>5727</v>
      </c>
      <c r="O112" s="22">
        <v>0</v>
      </c>
      <c r="P112" s="22">
        <v>5727</v>
      </c>
      <c r="Q112" s="23">
        <v>9977.5</v>
      </c>
      <c r="R112" s="23">
        <v>10843.75</v>
      </c>
    </row>
    <row r="113" spans="1:18" x14ac:dyDescent="0.25">
      <c r="A113" s="19">
        <v>1</v>
      </c>
      <c r="B113" s="19">
        <v>51</v>
      </c>
      <c r="C113" s="19" t="s">
        <v>57</v>
      </c>
      <c r="D113" s="19">
        <v>5103150</v>
      </c>
      <c r="E113" s="19" t="s">
        <v>161</v>
      </c>
      <c r="F113" s="22">
        <v>606</v>
      </c>
      <c r="G113" s="20">
        <v>0</v>
      </c>
      <c r="H113" s="20"/>
      <c r="I113" s="20">
        <v>11</v>
      </c>
      <c r="J113" s="20">
        <v>0</v>
      </c>
      <c r="K113" s="22">
        <v>617</v>
      </c>
      <c r="L113" s="22">
        <v>4369</v>
      </c>
      <c r="M113" s="43">
        <v>0.14122224765392538</v>
      </c>
      <c r="N113" s="22">
        <v>617</v>
      </c>
      <c r="O113" s="22">
        <v>0</v>
      </c>
      <c r="P113" s="22">
        <v>617</v>
      </c>
      <c r="Q113" s="23">
        <v>617</v>
      </c>
      <c r="R113" s="23">
        <v>617</v>
      </c>
    </row>
    <row r="114" spans="1:18" x14ac:dyDescent="0.25">
      <c r="A114" s="19">
        <v>1</v>
      </c>
      <c r="B114" s="19">
        <v>51</v>
      </c>
      <c r="C114" s="19" t="s">
        <v>57</v>
      </c>
      <c r="D114" s="19">
        <v>5100023</v>
      </c>
      <c r="E114" s="19" t="s">
        <v>162</v>
      </c>
      <c r="F114" s="22">
        <v>23</v>
      </c>
      <c r="G114" s="20">
        <v>0</v>
      </c>
      <c r="H114" s="20"/>
      <c r="I114" s="20">
        <v>0</v>
      </c>
      <c r="J114" s="20">
        <v>0</v>
      </c>
      <c r="K114" s="22">
        <v>23</v>
      </c>
      <c r="L114" s="22">
        <v>941</v>
      </c>
      <c r="M114" s="43">
        <v>2.4442082890541977E-2</v>
      </c>
      <c r="N114" s="22">
        <v>23</v>
      </c>
      <c r="O114" s="22">
        <v>0</v>
      </c>
      <c r="P114" s="22">
        <v>0</v>
      </c>
      <c r="Q114" s="23">
        <v>0</v>
      </c>
      <c r="R114" s="23">
        <v>0</v>
      </c>
    </row>
    <row r="115" spans="1:18" x14ac:dyDescent="0.25">
      <c r="A115" s="19">
        <v>1</v>
      </c>
      <c r="B115" s="19">
        <v>51</v>
      </c>
      <c r="C115" s="19" t="s">
        <v>57</v>
      </c>
      <c r="D115" s="19">
        <v>5103180</v>
      </c>
      <c r="E115" s="19" t="s">
        <v>163</v>
      </c>
      <c r="F115" s="22">
        <v>205</v>
      </c>
      <c r="G115" s="20">
        <v>0</v>
      </c>
      <c r="H115" s="20"/>
      <c r="I115" s="20">
        <v>12</v>
      </c>
      <c r="J115" s="20">
        <v>0</v>
      </c>
      <c r="K115" s="22">
        <v>217</v>
      </c>
      <c r="L115" s="22">
        <v>1655</v>
      </c>
      <c r="M115" s="43">
        <v>0.13111782477341391</v>
      </c>
      <c r="N115" s="22">
        <v>217</v>
      </c>
      <c r="O115" s="22">
        <v>0</v>
      </c>
      <c r="P115" s="22">
        <v>217</v>
      </c>
      <c r="Q115" s="23">
        <v>217.00000000000003</v>
      </c>
      <c r="R115" s="23">
        <v>217.00000000000003</v>
      </c>
    </row>
    <row r="116" spans="1:18" x14ac:dyDescent="0.25">
      <c r="A116" s="19">
        <v>1</v>
      </c>
      <c r="B116" s="19">
        <v>51</v>
      </c>
      <c r="C116" s="19" t="s">
        <v>57</v>
      </c>
      <c r="D116" s="19">
        <v>5103210</v>
      </c>
      <c r="E116" s="19" t="s">
        <v>164</v>
      </c>
      <c r="F116" s="22">
        <v>109</v>
      </c>
      <c r="G116" s="20">
        <v>0</v>
      </c>
      <c r="H116" s="20"/>
      <c r="I116" s="20">
        <v>8</v>
      </c>
      <c r="J116" s="20">
        <v>0</v>
      </c>
      <c r="K116" s="22">
        <v>117</v>
      </c>
      <c r="L116" s="22">
        <v>893</v>
      </c>
      <c r="M116" s="43">
        <v>0.13101903695408734</v>
      </c>
      <c r="N116" s="22">
        <v>117</v>
      </c>
      <c r="O116" s="22">
        <v>0</v>
      </c>
      <c r="P116" s="22">
        <v>117</v>
      </c>
      <c r="Q116" s="23">
        <v>117</v>
      </c>
      <c r="R116" s="23">
        <v>117</v>
      </c>
    </row>
    <row r="117" spans="1:18" x14ac:dyDescent="0.25">
      <c r="A117" s="19">
        <v>1</v>
      </c>
      <c r="B117" s="19">
        <v>51</v>
      </c>
      <c r="C117" s="19" t="s">
        <v>57</v>
      </c>
      <c r="D117" s="19">
        <v>5103240</v>
      </c>
      <c r="E117" s="19" t="s">
        <v>165</v>
      </c>
      <c r="F117" s="22">
        <v>5916</v>
      </c>
      <c r="G117" s="20">
        <v>45</v>
      </c>
      <c r="H117" s="20"/>
      <c r="I117" s="20">
        <v>76</v>
      </c>
      <c r="J117" s="20">
        <v>0</v>
      </c>
      <c r="K117" s="22">
        <v>6037</v>
      </c>
      <c r="L117" s="22">
        <v>26126</v>
      </c>
      <c r="M117" s="43">
        <v>0.23107249483273368</v>
      </c>
      <c r="N117" s="22">
        <v>6037</v>
      </c>
      <c r="O117" s="22">
        <v>6037</v>
      </c>
      <c r="P117" s="22">
        <v>6037</v>
      </c>
      <c r="Q117" s="23">
        <v>10597.5</v>
      </c>
      <c r="R117" s="23">
        <v>11541.25</v>
      </c>
    </row>
    <row r="118" spans="1:18" x14ac:dyDescent="0.25">
      <c r="A118" s="19">
        <v>1</v>
      </c>
      <c r="B118" s="19">
        <v>51</v>
      </c>
      <c r="C118" s="19" t="s">
        <v>57</v>
      </c>
      <c r="D118" s="19">
        <v>5103270</v>
      </c>
      <c r="E118" s="19" t="s">
        <v>166</v>
      </c>
      <c r="F118" s="22">
        <v>187</v>
      </c>
      <c r="G118" s="20">
        <v>0</v>
      </c>
      <c r="H118" s="20"/>
      <c r="I118" s="20">
        <v>0</v>
      </c>
      <c r="J118" s="20">
        <v>0</v>
      </c>
      <c r="K118" s="22">
        <v>187</v>
      </c>
      <c r="L118" s="22">
        <v>1157</v>
      </c>
      <c r="M118" s="43">
        <v>0.16162489196197061</v>
      </c>
      <c r="N118" s="22">
        <v>187</v>
      </c>
      <c r="O118" s="22">
        <v>187</v>
      </c>
      <c r="P118" s="22">
        <v>187</v>
      </c>
      <c r="Q118" s="23">
        <v>192.05454999999998</v>
      </c>
      <c r="R118" s="23">
        <v>190.36969999999997</v>
      </c>
    </row>
    <row r="119" spans="1:18" x14ac:dyDescent="0.25">
      <c r="A119" s="19">
        <v>1</v>
      </c>
      <c r="B119" s="19">
        <v>51</v>
      </c>
      <c r="C119" s="19" t="s">
        <v>57</v>
      </c>
      <c r="D119" s="19">
        <v>5103300</v>
      </c>
      <c r="E119" s="19" t="s">
        <v>167</v>
      </c>
      <c r="F119" s="22">
        <v>3377</v>
      </c>
      <c r="G119" s="20">
        <v>0</v>
      </c>
      <c r="H119" s="20"/>
      <c r="I119" s="20">
        <v>86</v>
      </c>
      <c r="J119" s="20">
        <v>0</v>
      </c>
      <c r="K119" s="22">
        <v>3463</v>
      </c>
      <c r="L119" s="22">
        <v>15522</v>
      </c>
      <c r="M119" s="43">
        <v>0.22310269295193919</v>
      </c>
      <c r="N119" s="22">
        <v>3463</v>
      </c>
      <c r="O119" s="22">
        <v>3463</v>
      </c>
      <c r="P119" s="22">
        <v>3463</v>
      </c>
      <c r="Q119" s="23">
        <v>5449.5</v>
      </c>
      <c r="R119" s="23">
        <v>5749.75</v>
      </c>
    </row>
    <row r="120" spans="1:18" x14ac:dyDescent="0.25">
      <c r="A120" s="19">
        <v>1</v>
      </c>
      <c r="B120" s="19">
        <v>51</v>
      </c>
      <c r="C120" s="19" t="s">
        <v>57</v>
      </c>
      <c r="D120" s="19">
        <v>5103330</v>
      </c>
      <c r="E120" s="19" t="s">
        <v>168</v>
      </c>
      <c r="F120" s="22">
        <v>935</v>
      </c>
      <c r="G120" s="20">
        <v>0</v>
      </c>
      <c r="H120" s="20"/>
      <c r="I120" s="20">
        <v>58</v>
      </c>
      <c r="J120" s="20">
        <v>0</v>
      </c>
      <c r="K120" s="22">
        <v>993</v>
      </c>
      <c r="L120" s="22">
        <v>14289</v>
      </c>
      <c r="M120" s="43">
        <v>6.9494016376233467E-2</v>
      </c>
      <c r="N120" s="22">
        <v>993</v>
      </c>
      <c r="O120" s="22">
        <v>0</v>
      </c>
      <c r="P120" s="22">
        <v>993</v>
      </c>
      <c r="Q120" s="23">
        <v>1144</v>
      </c>
      <c r="R120" s="23">
        <v>1144</v>
      </c>
    </row>
    <row r="121" spans="1:18" x14ac:dyDescent="0.25">
      <c r="A121" s="19">
        <v>1</v>
      </c>
      <c r="B121" s="19">
        <v>51</v>
      </c>
      <c r="C121" s="19" t="s">
        <v>57</v>
      </c>
      <c r="D121" s="19">
        <v>5103370</v>
      </c>
      <c r="E121" s="19" t="s">
        <v>169</v>
      </c>
      <c r="F121" s="22">
        <v>436</v>
      </c>
      <c r="G121" s="20">
        <v>0</v>
      </c>
      <c r="H121" s="20"/>
      <c r="I121" s="20">
        <v>7</v>
      </c>
      <c r="J121" s="20">
        <v>0</v>
      </c>
      <c r="K121" s="22">
        <v>443</v>
      </c>
      <c r="L121" s="22">
        <v>2992</v>
      </c>
      <c r="M121" s="43">
        <v>0.14806149732620322</v>
      </c>
      <c r="N121" s="22">
        <v>443</v>
      </c>
      <c r="O121" s="22">
        <v>0</v>
      </c>
      <c r="P121" s="22">
        <v>443</v>
      </c>
      <c r="Q121" s="23">
        <v>443</v>
      </c>
      <c r="R121" s="23">
        <v>443</v>
      </c>
    </row>
    <row r="122" spans="1:18" x14ac:dyDescent="0.25">
      <c r="A122" s="19">
        <v>1</v>
      </c>
      <c r="B122" s="19">
        <v>51</v>
      </c>
      <c r="C122" s="19" t="s">
        <v>57</v>
      </c>
      <c r="D122" s="19">
        <v>5103390</v>
      </c>
      <c r="E122" s="19" t="s">
        <v>170</v>
      </c>
      <c r="F122" s="22">
        <v>1270</v>
      </c>
      <c r="G122" s="20">
        <v>0</v>
      </c>
      <c r="H122" s="20"/>
      <c r="I122" s="20">
        <v>73</v>
      </c>
      <c r="J122" s="20">
        <v>0</v>
      </c>
      <c r="K122" s="22">
        <v>1343</v>
      </c>
      <c r="L122" s="22">
        <v>13245</v>
      </c>
      <c r="M122" s="43">
        <v>0.10139675349188373</v>
      </c>
      <c r="N122" s="22">
        <v>1343</v>
      </c>
      <c r="O122" s="22">
        <v>0</v>
      </c>
      <c r="P122" s="22">
        <v>1343</v>
      </c>
      <c r="Q122" s="23">
        <v>1669</v>
      </c>
      <c r="R122" s="23">
        <v>1669</v>
      </c>
    </row>
    <row r="123" spans="1:18" x14ac:dyDescent="0.25">
      <c r="A123" s="19">
        <v>1</v>
      </c>
      <c r="B123" s="19">
        <v>51</v>
      </c>
      <c r="C123" s="19" t="s">
        <v>57</v>
      </c>
      <c r="D123" s="19">
        <v>5103420</v>
      </c>
      <c r="E123" s="19" t="s">
        <v>171</v>
      </c>
      <c r="F123" s="22">
        <v>709</v>
      </c>
      <c r="G123" s="20">
        <v>0</v>
      </c>
      <c r="H123" s="20"/>
      <c r="I123" s="20">
        <v>25</v>
      </c>
      <c r="J123" s="20">
        <v>0</v>
      </c>
      <c r="K123" s="22">
        <v>734</v>
      </c>
      <c r="L123" s="22">
        <v>3722</v>
      </c>
      <c r="M123" s="43">
        <v>0.1972058033315422</v>
      </c>
      <c r="N123" s="22">
        <v>734</v>
      </c>
      <c r="O123" s="22">
        <v>734</v>
      </c>
      <c r="P123" s="22">
        <v>734</v>
      </c>
      <c r="Q123" s="23">
        <v>849.58430000000021</v>
      </c>
      <c r="R123" s="23">
        <v>811.0562000000001</v>
      </c>
    </row>
    <row r="124" spans="1:18" x14ac:dyDescent="0.25">
      <c r="A124" s="19">
        <v>1</v>
      </c>
      <c r="B124" s="19">
        <v>51</v>
      </c>
      <c r="C124" s="19" t="s">
        <v>57</v>
      </c>
      <c r="D124" s="19">
        <v>5103460</v>
      </c>
      <c r="E124" s="19" t="s">
        <v>172</v>
      </c>
      <c r="F124" s="22">
        <v>383</v>
      </c>
      <c r="G124" s="20">
        <v>12</v>
      </c>
      <c r="H124" s="20"/>
      <c r="I124" s="20">
        <v>4</v>
      </c>
      <c r="J124" s="20">
        <v>0</v>
      </c>
      <c r="K124" s="22">
        <v>399</v>
      </c>
      <c r="L124" s="22">
        <v>3628</v>
      </c>
      <c r="M124" s="43">
        <v>0.10997794928335171</v>
      </c>
      <c r="N124" s="22">
        <v>399</v>
      </c>
      <c r="O124" s="22">
        <v>0</v>
      </c>
      <c r="P124" s="22">
        <v>399</v>
      </c>
      <c r="Q124" s="23">
        <v>399</v>
      </c>
      <c r="R124" s="23">
        <v>399</v>
      </c>
    </row>
    <row r="125" spans="1:18" x14ac:dyDescent="0.25">
      <c r="A125" s="19">
        <v>1</v>
      </c>
      <c r="B125" s="19">
        <v>51</v>
      </c>
      <c r="C125" s="19" t="s">
        <v>57</v>
      </c>
      <c r="D125" s="19">
        <v>5103480</v>
      </c>
      <c r="E125" s="19" t="s">
        <v>173</v>
      </c>
      <c r="F125" s="22">
        <v>575</v>
      </c>
      <c r="G125" s="20">
        <v>0</v>
      </c>
      <c r="H125" s="20"/>
      <c r="I125" s="20">
        <v>14</v>
      </c>
      <c r="J125" s="20">
        <v>0</v>
      </c>
      <c r="K125" s="22">
        <v>589</v>
      </c>
      <c r="L125" s="22">
        <v>2954</v>
      </c>
      <c r="M125" s="43">
        <v>0.19939065673662831</v>
      </c>
      <c r="N125" s="22">
        <v>589</v>
      </c>
      <c r="O125" s="22">
        <v>589</v>
      </c>
      <c r="P125" s="22">
        <v>589</v>
      </c>
      <c r="Q125" s="23">
        <v>685.57510000000002</v>
      </c>
      <c r="R125" s="23">
        <v>653.38340000000005</v>
      </c>
    </row>
    <row r="126" spans="1:18" x14ac:dyDescent="0.25">
      <c r="A126" s="19">
        <v>1</v>
      </c>
      <c r="B126" s="19">
        <v>51</v>
      </c>
      <c r="C126" s="19" t="s">
        <v>57</v>
      </c>
      <c r="D126" s="19">
        <v>5103510</v>
      </c>
      <c r="E126" s="19" t="s">
        <v>174</v>
      </c>
      <c r="F126" s="22">
        <v>921</v>
      </c>
      <c r="G126" s="20">
        <v>0</v>
      </c>
      <c r="H126" s="20"/>
      <c r="I126" s="20">
        <v>6</v>
      </c>
      <c r="J126" s="20">
        <v>0</v>
      </c>
      <c r="K126" s="22">
        <v>927</v>
      </c>
      <c r="L126" s="22">
        <v>6708</v>
      </c>
      <c r="M126" s="43">
        <v>0.13819320214669051</v>
      </c>
      <c r="N126" s="22">
        <v>927</v>
      </c>
      <c r="O126" s="22">
        <v>0</v>
      </c>
      <c r="P126" s="22">
        <v>927</v>
      </c>
      <c r="Q126" s="23">
        <v>1045</v>
      </c>
      <c r="R126" s="23">
        <v>1045</v>
      </c>
    </row>
    <row r="127" spans="1:18" x14ac:dyDescent="0.25">
      <c r="A127" s="19">
        <v>1</v>
      </c>
      <c r="B127" s="19">
        <v>51</v>
      </c>
      <c r="C127" s="19" t="s">
        <v>57</v>
      </c>
      <c r="D127" s="19">
        <v>5103520</v>
      </c>
      <c r="E127" s="19" t="s">
        <v>175</v>
      </c>
      <c r="F127" s="22">
        <v>799</v>
      </c>
      <c r="G127" s="20">
        <v>0</v>
      </c>
      <c r="H127" s="20"/>
      <c r="I127" s="20">
        <v>21</v>
      </c>
      <c r="J127" s="20">
        <v>0</v>
      </c>
      <c r="K127" s="22">
        <v>820</v>
      </c>
      <c r="L127" s="22">
        <v>4364</v>
      </c>
      <c r="M127" s="43">
        <v>0.18790100824931255</v>
      </c>
      <c r="N127" s="22">
        <v>820</v>
      </c>
      <c r="O127" s="22">
        <v>820</v>
      </c>
      <c r="P127" s="22">
        <v>820</v>
      </c>
      <c r="Q127" s="23">
        <v>925.06659999999999</v>
      </c>
      <c r="R127" s="23">
        <v>890.0444</v>
      </c>
    </row>
    <row r="128" spans="1:18" x14ac:dyDescent="0.25">
      <c r="A128" s="19">
        <v>1</v>
      </c>
      <c r="B128" s="19">
        <v>51</v>
      </c>
      <c r="C128" s="19" t="s">
        <v>57</v>
      </c>
      <c r="D128" s="19">
        <v>5103600</v>
      </c>
      <c r="E128" s="19" t="s">
        <v>176</v>
      </c>
      <c r="F128" s="22">
        <v>378</v>
      </c>
      <c r="G128" s="20">
        <v>0</v>
      </c>
      <c r="H128" s="20"/>
      <c r="I128" s="20">
        <v>0</v>
      </c>
      <c r="J128" s="20">
        <v>0</v>
      </c>
      <c r="K128" s="22">
        <v>378</v>
      </c>
      <c r="L128" s="22">
        <v>2478</v>
      </c>
      <c r="M128" s="43">
        <v>0.15254237288135594</v>
      </c>
      <c r="N128" s="22">
        <v>378</v>
      </c>
      <c r="O128" s="22">
        <v>378</v>
      </c>
      <c r="P128" s="22">
        <v>378</v>
      </c>
      <c r="Q128" s="23">
        <v>378</v>
      </c>
      <c r="R128" s="23">
        <v>378</v>
      </c>
    </row>
    <row r="129" spans="1:18" x14ac:dyDescent="0.25">
      <c r="A129" s="19">
        <v>1</v>
      </c>
      <c r="B129" s="19">
        <v>51</v>
      </c>
      <c r="C129" s="19" t="s">
        <v>57</v>
      </c>
      <c r="D129" s="19">
        <v>5103640</v>
      </c>
      <c r="E129" s="19" t="s">
        <v>177</v>
      </c>
      <c r="F129" s="22">
        <v>2326</v>
      </c>
      <c r="G129" s="20">
        <v>0</v>
      </c>
      <c r="H129" s="20"/>
      <c r="I129" s="20">
        <v>36</v>
      </c>
      <c r="J129" s="20">
        <v>0</v>
      </c>
      <c r="K129" s="22">
        <v>2362</v>
      </c>
      <c r="L129" s="22">
        <v>25399</v>
      </c>
      <c r="M129" s="43">
        <v>9.2995787235717942E-2</v>
      </c>
      <c r="N129" s="22">
        <v>2362</v>
      </c>
      <c r="O129" s="22">
        <v>0</v>
      </c>
      <c r="P129" s="22">
        <v>2362</v>
      </c>
      <c r="Q129" s="23">
        <v>3247.5</v>
      </c>
      <c r="R129" s="23">
        <v>3272.5</v>
      </c>
    </row>
    <row r="130" spans="1:18" x14ac:dyDescent="0.25">
      <c r="A130" s="19">
        <v>1</v>
      </c>
      <c r="B130" s="19">
        <v>51</v>
      </c>
      <c r="C130" s="19" t="s">
        <v>57</v>
      </c>
      <c r="D130" s="19">
        <v>5103660</v>
      </c>
      <c r="E130" s="19" t="s">
        <v>178</v>
      </c>
      <c r="F130" s="22">
        <v>1791</v>
      </c>
      <c r="G130" s="20">
        <v>5</v>
      </c>
      <c r="H130" s="20"/>
      <c r="I130" s="20">
        <v>18</v>
      </c>
      <c r="J130" s="20">
        <v>0</v>
      </c>
      <c r="K130" s="22">
        <v>1814</v>
      </c>
      <c r="L130" s="22">
        <v>30775</v>
      </c>
      <c r="M130" s="43">
        <v>5.8943948009748171E-2</v>
      </c>
      <c r="N130" s="22">
        <v>1814</v>
      </c>
      <c r="O130" s="22">
        <v>0</v>
      </c>
      <c r="P130" s="22">
        <v>1814</v>
      </c>
      <c r="Q130" s="23">
        <v>2375.5</v>
      </c>
      <c r="R130" s="23">
        <v>2375.5</v>
      </c>
    </row>
    <row r="131" spans="1:18" x14ac:dyDescent="0.25">
      <c r="A131" s="19">
        <v>1</v>
      </c>
      <c r="B131" s="19">
        <v>51</v>
      </c>
      <c r="C131" s="19" t="s">
        <v>57</v>
      </c>
      <c r="D131" s="19">
        <v>5103690</v>
      </c>
      <c r="E131" s="19" t="s">
        <v>179</v>
      </c>
      <c r="F131" s="22">
        <v>546</v>
      </c>
      <c r="G131" s="20">
        <v>0</v>
      </c>
      <c r="H131" s="20"/>
      <c r="I131" s="20">
        <v>26</v>
      </c>
      <c r="J131" s="20">
        <v>0</v>
      </c>
      <c r="K131" s="22">
        <v>572</v>
      </c>
      <c r="L131" s="22">
        <v>3311</v>
      </c>
      <c r="M131" s="43">
        <v>0.17275747508305647</v>
      </c>
      <c r="N131" s="22">
        <v>572</v>
      </c>
      <c r="O131" s="22">
        <v>572</v>
      </c>
      <c r="P131" s="22">
        <v>572</v>
      </c>
      <c r="Q131" s="23">
        <v>614.10964999999987</v>
      </c>
      <c r="R131" s="23">
        <v>600.07309999999984</v>
      </c>
    </row>
    <row r="132" spans="1:18" x14ac:dyDescent="0.25">
      <c r="A132" s="19">
        <v>1</v>
      </c>
      <c r="B132" s="19">
        <v>51</v>
      </c>
      <c r="C132" s="19" t="s">
        <v>57</v>
      </c>
      <c r="D132" s="19">
        <v>5103710</v>
      </c>
      <c r="E132" s="19" t="s">
        <v>180</v>
      </c>
      <c r="F132" s="22">
        <v>2027</v>
      </c>
      <c r="G132" s="20">
        <v>0</v>
      </c>
      <c r="H132" s="20"/>
      <c r="I132" s="20">
        <v>22</v>
      </c>
      <c r="J132" s="20">
        <v>0</v>
      </c>
      <c r="K132" s="22">
        <v>2049</v>
      </c>
      <c r="L132" s="22">
        <v>16261</v>
      </c>
      <c r="M132" s="43">
        <v>0.12600701063895209</v>
      </c>
      <c r="N132" s="22">
        <v>2049</v>
      </c>
      <c r="O132" s="22">
        <v>0</v>
      </c>
      <c r="P132" s="22">
        <v>2049</v>
      </c>
      <c r="Q132" s="23">
        <v>2728</v>
      </c>
      <c r="R132" s="23">
        <v>2728</v>
      </c>
    </row>
    <row r="133" spans="1:18" x14ac:dyDescent="0.25">
      <c r="A133" s="19">
        <v>1</v>
      </c>
      <c r="B133" s="19">
        <v>51</v>
      </c>
      <c r="C133" s="19" t="s">
        <v>57</v>
      </c>
      <c r="D133" s="19">
        <v>5103750</v>
      </c>
      <c r="E133" s="19" t="s">
        <v>181</v>
      </c>
      <c r="F133" s="22">
        <v>146</v>
      </c>
      <c r="G133" s="20">
        <v>0</v>
      </c>
      <c r="H133" s="20"/>
      <c r="I133" s="20">
        <v>1</v>
      </c>
      <c r="J133" s="20">
        <v>0</v>
      </c>
      <c r="K133" s="22">
        <v>147</v>
      </c>
      <c r="L133" s="22">
        <v>771</v>
      </c>
      <c r="M133" s="43">
        <v>0.19066147859922178</v>
      </c>
      <c r="N133" s="22">
        <v>147</v>
      </c>
      <c r="O133" s="22">
        <v>147</v>
      </c>
      <c r="P133" s="22">
        <v>147</v>
      </c>
      <c r="Q133" s="23">
        <v>167.15864999999999</v>
      </c>
      <c r="R133" s="23">
        <v>160.4391</v>
      </c>
    </row>
    <row r="134" spans="1:18" x14ac:dyDescent="0.25">
      <c r="A134" s="19">
        <v>1</v>
      </c>
      <c r="B134" s="19">
        <v>51</v>
      </c>
      <c r="C134" s="19" t="s">
        <v>57</v>
      </c>
      <c r="D134" s="19">
        <v>5103780</v>
      </c>
      <c r="E134" s="19" t="s">
        <v>182</v>
      </c>
      <c r="F134" s="22">
        <v>286</v>
      </c>
      <c r="G134" s="20">
        <v>1</v>
      </c>
      <c r="H134" s="20"/>
      <c r="I134" s="20">
        <v>3</v>
      </c>
      <c r="J134" s="20">
        <v>0</v>
      </c>
      <c r="K134" s="22">
        <v>290</v>
      </c>
      <c r="L134" s="22">
        <v>1229</v>
      </c>
      <c r="M134" s="43">
        <v>0.23596419853539463</v>
      </c>
      <c r="N134" s="22">
        <v>290</v>
      </c>
      <c r="O134" s="22">
        <v>290</v>
      </c>
      <c r="P134" s="22">
        <v>290</v>
      </c>
      <c r="Q134" s="23">
        <v>377.59242500000005</v>
      </c>
      <c r="R134" s="23">
        <v>366.66305</v>
      </c>
    </row>
    <row r="135" spans="1:18" x14ac:dyDescent="0.25">
      <c r="A135" s="19">
        <v>1</v>
      </c>
      <c r="B135" s="19">
        <v>51</v>
      </c>
      <c r="C135" s="19" t="s">
        <v>57</v>
      </c>
      <c r="D135" s="19">
        <v>5103810</v>
      </c>
      <c r="E135" s="19" t="s">
        <v>183</v>
      </c>
      <c r="F135" s="22">
        <v>1090</v>
      </c>
      <c r="G135" s="20">
        <v>0</v>
      </c>
      <c r="H135" s="20"/>
      <c r="I135" s="20">
        <v>37</v>
      </c>
      <c r="J135" s="20">
        <v>0</v>
      </c>
      <c r="K135" s="22">
        <v>1127</v>
      </c>
      <c r="L135" s="22">
        <v>5757</v>
      </c>
      <c r="M135" s="43">
        <v>0.19576168143130102</v>
      </c>
      <c r="N135" s="22">
        <v>1127</v>
      </c>
      <c r="O135" s="22">
        <v>1127</v>
      </c>
      <c r="P135" s="22">
        <v>1127</v>
      </c>
      <c r="Q135" s="23">
        <v>1345</v>
      </c>
      <c r="R135" s="23">
        <v>1345</v>
      </c>
    </row>
    <row r="136" spans="1:18" x14ac:dyDescent="0.25">
      <c r="A136" s="19">
        <v>1</v>
      </c>
      <c r="B136" s="19">
        <v>51</v>
      </c>
      <c r="C136" s="19" t="s">
        <v>57</v>
      </c>
      <c r="D136" s="19">
        <v>5103840</v>
      </c>
      <c r="E136" s="19" t="s">
        <v>184</v>
      </c>
      <c r="F136" s="22">
        <v>7929</v>
      </c>
      <c r="G136" s="20">
        <v>13</v>
      </c>
      <c r="H136" s="20"/>
      <c r="I136" s="20">
        <v>75</v>
      </c>
      <c r="J136" s="20">
        <v>0</v>
      </c>
      <c r="K136" s="22">
        <v>8017</v>
      </c>
      <c r="L136" s="22">
        <v>71357</v>
      </c>
      <c r="M136" s="43">
        <v>0.11235057527642699</v>
      </c>
      <c r="N136" s="22">
        <v>8017</v>
      </c>
      <c r="O136" s="22">
        <v>8017</v>
      </c>
      <c r="P136" s="22">
        <v>8017</v>
      </c>
      <c r="Q136" s="23">
        <v>14640.5</v>
      </c>
      <c r="R136" s="23">
        <v>16183</v>
      </c>
    </row>
    <row r="137" spans="1:18" x14ac:dyDescent="0.25">
      <c r="A137" s="19">
        <v>1</v>
      </c>
      <c r="B137" s="19">
        <v>51</v>
      </c>
      <c r="C137" s="19" t="s">
        <v>57</v>
      </c>
      <c r="D137" s="19">
        <v>5103870</v>
      </c>
      <c r="E137" s="19" t="s">
        <v>185</v>
      </c>
      <c r="F137" s="22">
        <v>1004</v>
      </c>
      <c r="G137" s="20">
        <v>0</v>
      </c>
      <c r="H137" s="20"/>
      <c r="I137" s="20">
        <v>9</v>
      </c>
      <c r="J137" s="20">
        <v>0</v>
      </c>
      <c r="K137" s="22">
        <v>1013</v>
      </c>
      <c r="L137" s="22">
        <v>6385</v>
      </c>
      <c r="M137" s="43">
        <v>0.1586530931871574</v>
      </c>
      <c r="N137" s="22">
        <v>1013</v>
      </c>
      <c r="O137" s="22">
        <v>1013</v>
      </c>
      <c r="P137" s="22">
        <v>1013</v>
      </c>
      <c r="Q137" s="23">
        <v>1174</v>
      </c>
      <c r="R137" s="23">
        <v>1174</v>
      </c>
    </row>
    <row r="138" spans="1:18" x14ac:dyDescent="0.25">
      <c r="A138" s="19">
        <v>1</v>
      </c>
      <c r="B138" s="19">
        <v>51</v>
      </c>
      <c r="C138" s="19" t="s">
        <v>57</v>
      </c>
      <c r="D138" s="19">
        <v>5103900</v>
      </c>
      <c r="E138" s="19" t="s">
        <v>186</v>
      </c>
      <c r="F138" s="22">
        <v>1114</v>
      </c>
      <c r="G138" s="20">
        <v>0</v>
      </c>
      <c r="H138" s="20"/>
      <c r="I138" s="20">
        <v>29</v>
      </c>
      <c r="J138" s="20">
        <v>0</v>
      </c>
      <c r="K138" s="22">
        <v>1143</v>
      </c>
      <c r="L138" s="22">
        <v>7166</v>
      </c>
      <c r="M138" s="43">
        <v>0.15950320960089312</v>
      </c>
      <c r="N138" s="22">
        <v>1143</v>
      </c>
      <c r="O138" s="22">
        <v>1143</v>
      </c>
      <c r="P138" s="22">
        <v>1143</v>
      </c>
      <c r="Q138" s="23">
        <v>1369</v>
      </c>
      <c r="R138" s="23">
        <v>1369</v>
      </c>
    </row>
    <row r="139" spans="1:18" x14ac:dyDescent="0.25">
      <c r="A139" s="19">
        <v>1</v>
      </c>
      <c r="B139" s="19">
        <v>51</v>
      </c>
      <c r="C139" s="19" t="s">
        <v>57</v>
      </c>
      <c r="D139" s="19">
        <v>5103930</v>
      </c>
      <c r="E139" s="19" t="s">
        <v>187</v>
      </c>
      <c r="F139" s="22">
        <v>655</v>
      </c>
      <c r="G139" s="20">
        <v>0</v>
      </c>
      <c r="H139" s="20"/>
      <c r="I139" s="20">
        <v>14</v>
      </c>
      <c r="J139" s="20">
        <v>0</v>
      </c>
      <c r="K139" s="22">
        <v>669</v>
      </c>
      <c r="L139" s="22">
        <v>3727</v>
      </c>
      <c r="M139" s="43">
        <v>0.17950093909310438</v>
      </c>
      <c r="N139" s="22">
        <v>669</v>
      </c>
      <c r="O139" s="22">
        <v>669</v>
      </c>
      <c r="P139" s="22">
        <v>669</v>
      </c>
      <c r="Q139" s="23">
        <v>735.2500500000001</v>
      </c>
      <c r="R139" s="23">
        <v>713.16670000000011</v>
      </c>
    </row>
    <row r="140" spans="1:18" x14ac:dyDescent="0.25">
      <c r="A140" s="19">
        <v>1</v>
      </c>
      <c r="B140" s="19">
        <v>51</v>
      </c>
      <c r="C140" s="19" t="s">
        <v>57</v>
      </c>
      <c r="D140" s="19">
        <v>5103950</v>
      </c>
      <c r="E140" s="19" t="s">
        <v>188</v>
      </c>
      <c r="F140" s="22">
        <v>49</v>
      </c>
      <c r="G140" s="20">
        <v>0</v>
      </c>
      <c r="H140" s="20"/>
      <c r="I140" s="20">
        <v>0</v>
      </c>
      <c r="J140" s="20">
        <v>0</v>
      </c>
      <c r="K140" s="22">
        <v>49</v>
      </c>
      <c r="L140" s="22">
        <v>639</v>
      </c>
      <c r="M140" s="43">
        <v>7.6682316118935834E-2</v>
      </c>
      <c r="N140" s="22">
        <v>49</v>
      </c>
      <c r="O140" s="22">
        <v>0</v>
      </c>
      <c r="P140" s="22">
        <v>49</v>
      </c>
      <c r="Q140" s="23">
        <v>49</v>
      </c>
      <c r="R140" s="23">
        <v>49</v>
      </c>
    </row>
    <row r="141" spans="1:18" x14ac:dyDescent="0.25">
      <c r="A141" s="19">
        <v>1</v>
      </c>
      <c r="B141" s="19">
        <v>51</v>
      </c>
      <c r="C141" s="19" t="s">
        <v>57</v>
      </c>
      <c r="D141" s="19">
        <v>5103980</v>
      </c>
      <c r="E141" s="19" t="s">
        <v>189</v>
      </c>
      <c r="F141" s="22">
        <v>400</v>
      </c>
      <c r="G141" s="20">
        <v>0</v>
      </c>
      <c r="H141" s="20"/>
      <c r="I141" s="20">
        <v>2</v>
      </c>
      <c r="J141" s="20">
        <v>0</v>
      </c>
      <c r="K141" s="22">
        <v>402</v>
      </c>
      <c r="L141" s="22">
        <v>1977</v>
      </c>
      <c r="M141" s="43">
        <v>0.20333839150227617</v>
      </c>
      <c r="N141" s="22">
        <v>402</v>
      </c>
      <c r="O141" s="22">
        <v>402</v>
      </c>
      <c r="P141" s="22">
        <v>402</v>
      </c>
      <c r="Q141" s="23">
        <v>472.48755</v>
      </c>
      <c r="R141" s="23">
        <v>448.99169999999998</v>
      </c>
    </row>
    <row r="142" spans="1:18" x14ac:dyDescent="0.25">
      <c r="A142" s="19">
        <v>1</v>
      </c>
      <c r="B142" s="19">
        <v>51</v>
      </c>
      <c r="C142" s="19" t="s">
        <v>57</v>
      </c>
      <c r="D142" s="19">
        <v>5104020</v>
      </c>
      <c r="E142" s="19" t="s">
        <v>190</v>
      </c>
      <c r="F142" s="22">
        <v>226</v>
      </c>
      <c r="G142" s="20">
        <v>0</v>
      </c>
      <c r="H142" s="20"/>
      <c r="I142" s="20">
        <v>3</v>
      </c>
      <c r="J142" s="20">
        <v>0</v>
      </c>
      <c r="K142" s="22">
        <v>229</v>
      </c>
      <c r="L142" s="22">
        <v>1219</v>
      </c>
      <c r="M142" s="43">
        <v>0.1878589007383101</v>
      </c>
      <c r="N142" s="22">
        <v>229</v>
      </c>
      <c r="O142" s="22">
        <v>229</v>
      </c>
      <c r="P142" s="22">
        <v>229</v>
      </c>
      <c r="Q142" s="23">
        <v>258.30985000000004</v>
      </c>
      <c r="R142" s="23">
        <v>248.53990000000002</v>
      </c>
    </row>
    <row r="143" spans="1:18" x14ac:dyDescent="0.25">
      <c r="A143" s="19">
        <v>1</v>
      </c>
      <c r="B143" s="19">
        <v>51</v>
      </c>
      <c r="C143" s="19" t="s">
        <v>57</v>
      </c>
      <c r="D143" s="19">
        <v>5104050</v>
      </c>
      <c r="E143" s="19" t="s">
        <v>191</v>
      </c>
      <c r="F143" s="22">
        <v>755</v>
      </c>
      <c r="G143" s="20">
        <v>9</v>
      </c>
      <c r="H143" s="20"/>
      <c r="I143" s="20">
        <v>20</v>
      </c>
      <c r="J143" s="20">
        <v>0</v>
      </c>
      <c r="K143" s="22">
        <v>784</v>
      </c>
      <c r="L143" s="22">
        <v>4387</v>
      </c>
      <c r="M143" s="43">
        <v>0.17870982448142239</v>
      </c>
      <c r="N143" s="22">
        <v>784</v>
      </c>
      <c r="O143" s="22">
        <v>784</v>
      </c>
      <c r="P143" s="22">
        <v>784</v>
      </c>
      <c r="Q143" s="23">
        <v>859.37905000000012</v>
      </c>
      <c r="R143" s="23">
        <v>834.2527</v>
      </c>
    </row>
    <row r="144" spans="1:18" x14ac:dyDescent="0.25">
      <c r="A144" s="19">
        <v>1</v>
      </c>
      <c r="B144" s="19">
        <v>51</v>
      </c>
      <c r="C144" s="19" t="s">
        <v>57</v>
      </c>
      <c r="D144" s="19">
        <v>5104080</v>
      </c>
      <c r="E144" s="19" t="s">
        <v>192</v>
      </c>
      <c r="F144" s="22">
        <v>1268</v>
      </c>
      <c r="G144" s="20">
        <v>0</v>
      </c>
      <c r="H144" s="20"/>
      <c r="I144" s="20">
        <v>31</v>
      </c>
      <c r="J144" s="20">
        <v>0</v>
      </c>
      <c r="K144" s="22">
        <v>1299</v>
      </c>
      <c r="L144" s="22">
        <v>5303</v>
      </c>
      <c r="M144" s="43">
        <v>0.24495568546105978</v>
      </c>
      <c r="N144" s="22">
        <v>1299</v>
      </c>
      <c r="O144" s="22">
        <v>1299</v>
      </c>
      <c r="P144" s="22">
        <v>1299</v>
      </c>
      <c r="Q144" s="23">
        <v>1748.474475</v>
      </c>
      <c r="R144" s="23">
        <v>1725.15635</v>
      </c>
    </row>
    <row r="145" spans="1:18" x14ac:dyDescent="0.25">
      <c r="A145" s="19">
        <v>1</v>
      </c>
      <c r="B145" s="19">
        <v>51</v>
      </c>
      <c r="C145" s="19" t="s">
        <v>57</v>
      </c>
      <c r="D145" s="19">
        <v>5104110</v>
      </c>
      <c r="E145" s="19" t="s">
        <v>193</v>
      </c>
      <c r="F145" s="22">
        <v>671</v>
      </c>
      <c r="G145" s="20">
        <v>7</v>
      </c>
      <c r="H145" s="20"/>
      <c r="I145" s="20">
        <v>14</v>
      </c>
      <c r="J145" s="20">
        <v>0</v>
      </c>
      <c r="K145" s="22">
        <v>692</v>
      </c>
      <c r="L145" s="22">
        <v>4165</v>
      </c>
      <c r="M145" s="43">
        <v>0.16614645858343338</v>
      </c>
      <c r="N145" s="22">
        <v>692</v>
      </c>
      <c r="O145" s="22">
        <v>692</v>
      </c>
      <c r="P145" s="22">
        <v>692</v>
      </c>
      <c r="Q145" s="23">
        <v>724.31975</v>
      </c>
      <c r="R145" s="23">
        <v>713.54650000000004</v>
      </c>
    </row>
    <row r="146" spans="1:18" x14ac:dyDescent="0.25">
      <c r="A146" s="19">
        <v>1</v>
      </c>
      <c r="B146" s="19">
        <v>51</v>
      </c>
      <c r="C146" s="19" t="s">
        <v>57</v>
      </c>
      <c r="D146" s="19">
        <v>5104150</v>
      </c>
      <c r="E146" s="19" t="s">
        <v>194</v>
      </c>
      <c r="F146" s="22">
        <v>626</v>
      </c>
      <c r="G146" s="20">
        <v>0</v>
      </c>
      <c r="H146" s="20"/>
      <c r="I146" s="20">
        <v>2</v>
      </c>
      <c r="J146" s="20">
        <v>0</v>
      </c>
      <c r="K146" s="22">
        <v>628</v>
      </c>
      <c r="L146" s="22">
        <v>12461</v>
      </c>
      <c r="M146" s="43">
        <v>5.0397239386887088E-2</v>
      </c>
      <c r="N146" s="22">
        <v>628</v>
      </c>
      <c r="O146" s="22">
        <v>0</v>
      </c>
      <c r="P146" s="22">
        <v>628</v>
      </c>
      <c r="Q146" s="23">
        <v>628</v>
      </c>
      <c r="R146" s="23">
        <v>628</v>
      </c>
    </row>
    <row r="147" spans="1:18" x14ac:dyDescent="0.25">
      <c r="A147" s="19">
        <v>3</v>
      </c>
      <c r="B147" s="19">
        <v>51</v>
      </c>
      <c r="C147" s="19" t="s">
        <v>57</v>
      </c>
      <c r="D147" s="19">
        <v>5199998</v>
      </c>
      <c r="E147" s="19" t="s">
        <v>195</v>
      </c>
      <c r="F147" s="22">
        <v>0</v>
      </c>
      <c r="G147" s="20">
        <v>0</v>
      </c>
      <c r="H147" s="20"/>
      <c r="I147" s="20">
        <v>0</v>
      </c>
      <c r="J147" s="20">
        <v>0</v>
      </c>
      <c r="K147" s="22">
        <v>0</v>
      </c>
      <c r="L147" s="22">
        <v>0</v>
      </c>
      <c r="M147" s="43">
        <v>0</v>
      </c>
      <c r="N147" s="22">
        <v>0</v>
      </c>
      <c r="O147" s="22">
        <v>0</v>
      </c>
      <c r="P147" s="22">
        <v>0</v>
      </c>
      <c r="Q147" s="23">
        <v>0</v>
      </c>
      <c r="R147" s="23">
        <v>0</v>
      </c>
    </row>
    <row r="148" spans="1:18" x14ac:dyDescent="0.25">
      <c r="A148" s="19">
        <v>4</v>
      </c>
      <c r="B148" s="19">
        <v>51</v>
      </c>
      <c r="C148" s="19" t="s">
        <v>57</v>
      </c>
      <c r="D148" s="19">
        <v>5199999</v>
      </c>
      <c r="E148" s="19" t="s">
        <v>196</v>
      </c>
      <c r="F148" s="22">
        <v>0</v>
      </c>
      <c r="G148" s="20">
        <v>0</v>
      </c>
      <c r="H148" s="20">
        <v>603</v>
      </c>
      <c r="I148" s="20">
        <v>0</v>
      </c>
      <c r="J148" s="20">
        <v>0</v>
      </c>
      <c r="K148" s="22">
        <v>603</v>
      </c>
      <c r="L148" s="22">
        <v>603</v>
      </c>
      <c r="M148" s="43">
        <v>1</v>
      </c>
      <c r="N148" s="22">
        <v>603</v>
      </c>
      <c r="O148" s="22">
        <v>603</v>
      </c>
      <c r="P148" s="22">
        <v>603</v>
      </c>
      <c r="Q148" s="23">
        <v>603</v>
      </c>
      <c r="R148" s="23">
        <v>603</v>
      </c>
    </row>
    <row r="149" spans="1:18" x14ac:dyDescent="0.25">
      <c r="A149" s="27"/>
      <c r="B149" s="27"/>
      <c r="C149" s="27"/>
      <c r="D149" s="27"/>
      <c r="E149" s="27"/>
      <c r="F149" s="28"/>
      <c r="G149" s="28"/>
      <c r="H149" s="28"/>
      <c r="I149" s="28"/>
      <c r="J149" s="28"/>
      <c r="K149" s="28"/>
      <c r="L149" s="28"/>
      <c r="M149" s="44"/>
      <c r="N149" s="28"/>
      <c r="O149" s="28"/>
      <c r="P149" s="28"/>
      <c r="Q149" s="32"/>
      <c r="R149" s="32"/>
    </row>
    <row r="150" spans="1:18" x14ac:dyDescent="0.25">
      <c r="E150" s="1" t="s">
        <v>31</v>
      </c>
      <c r="F150" s="2"/>
      <c r="G150" s="2"/>
      <c r="H150" s="2"/>
      <c r="I150" s="2"/>
      <c r="J150" s="2"/>
      <c r="K150" s="2">
        <f>SUM(K10:K148)</f>
        <v>154249</v>
      </c>
      <c r="L150" s="2">
        <f>SUM(L10:L148)</f>
        <v>1362955</v>
      </c>
    </row>
  </sheetData>
  <sortState ref="A16:R148">
    <sortCondition ref="A16:A148"/>
    <sortCondition ref="E16:E148"/>
  </sortState>
  <pageMargins left="0.25" right="0.25" top="0.75" bottom="0.75" header="0.3" footer="0.3"/>
  <pageSetup scale="62" fitToHeight="0" orientation="landscape" horizontalDpi="4294967294" verticalDpi="4294967294"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Allocation</vt:lpstr>
      <vt:lpstr>Formula counts</vt:lpstr>
      <vt:lpstr>Allocation!Print_Area</vt:lpstr>
      <vt:lpstr>'Formula counts'!Print_Area</vt:lpstr>
      <vt:lpstr>Allocation!Print_Titles</vt:lpstr>
      <vt:lpstr>'Formula counts'!Print_Titles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2022-11-22T19:50:57Z</dcterms:modified>
</cp:coreProperties>
</file>